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Мероприятия" sheetId="1" r:id="rId1"/>
  </sheets>
  <definedNames>
    <definedName name="_xlnm.Print_Area" localSheetId="0">'Мероприятия'!$A$1:$I$440</definedName>
  </definedNames>
  <calcPr fullCalcOnLoad="1"/>
</workbook>
</file>

<file path=xl/sharedStrings.xml><?xml version="1.0" encoding="utf-8"?>
<sst xmlns="http://schemas.openxmlformats.org/spreadsheetml/2006/main" count="261" uniqueCount="154">
  <si>
    <t>№ п/п</t>
  </si>
  <si>
    <t>Ответственный исполнитель за реализацию мероприятия муниципальной программы &lt;**&gt;</t>
  </si>
  <si>
    <t>Объем финансирования мероприятия муниципальной программы (рублей)</t>
  </si>
  <si>
    <t>Целевые индикаторы реализации мероприятия (группы мероприятий) муниципальной программы &lt;*****&gt;</t>
  </si>
  <si>
    <t>Наименование</t>
  </si>
  <si>
    <t>Единица измерения</t>
  </si>
  <si>
    <t>1.1</t>
  </si>
  <si>
    <t>1.1.1</t>
  </si>
  <si>
    <t>Итого по подпрограмме 1 муниципальной программы</t>
  </si>
  <si>
    <t>Наименование показателя</t>
  </si>
  <si>
    <r>
      <t xml:space="preserve">Основное мероприятие                                                                             </t>
    </r>
    <r>
      <rPr>
        <b/>
        <sz val="12"/>
        <color indexed="8"/>
        <rFont val="Times New Roman"/>
        <family val="1"/>
      </rPr>
      <t xml:space="preserve">   Развитие творческого потенциала населения                                                          </t>
    </r>
  </si>
  <si>
    <r>
      <t xml:space="preserve">Основное мероприятие                                      </t>
    </r>
    <r>
      <rPr>
        <b/>
        <sz val="12"/>
        <color indexed="8"/>
        <rFont val="Times New Roman"/>
        <family val="1"/>
      </rPr>
      <t xml:space="preserve">   Реализация молодежной политики на территории поселения</t>
    </r>
  </si>
  <si>
    <r>
      <t xml:space="preserve">Основное мероприятие                                      </t>
    </r>
    <r>
      <rPr>
        <b/>
        <sz val="12"/>
        <color indexed="8"/>
        <rFont val="Times New Roman"/>
        <family val="1"/>
      </rPr>
      <t xml:space="preserve">  Развитие физической культуры и спорта в поселении</t>
    </r>
  </si>
  <si>
    <t>процентов</t>
  </si>
  <si>
    <t>человек</t>
  </si>
  <si>
    <t>Администрация</t>
  </si>
  <si>
    <r>
      <t xml:space="preserve">Основное мероприятие                                                                             </t>
    </r>
    <r>
      <rPr>
        <b/>
        <sz val="12"/>
        <color indexed="8"/>
        <rFont val="Times New Roman"/>
        <family val="1"/>
      </rPr>
      <t xml:space="preserve">  Поддержка коммунального хозяйства                                                          </t>
    </r>
  </si>
  <si>
    <t>1.1.2</t>
  </si>
  <si>
    <t>1.1.3</t>
  </si>
  <si>
    <t>1.1.4</t>
  </si>
  <si>
    <t>1.1.5</t>
  </si>
  <si>
    <t>1.1.6</t>
  </si>
  <si>
    <t>1.1.7</t>
  </si>
  <si>
    <t>Итого по подпрограмме 2 муниципальной программы</t>
  </si>
  <si>
    <t>Итого по подпрограмме 4 муниципальной программы</t>
  </si>
  <si>
    <r>
      <t xml:space="preserve">Мероприятие                                                                           </t>
    </r>
    <r>
      <rPr>
        <b/>
        <sz val="12"/>
        <color indexed="8"/>
        <rFont val="Times New Roman"/>
        <family val="1"/>
      </rPr>
      <t>Руководство и управление в сфере установленных функций органов местного самоуправления</t>
    </r>
    <r>
      <rPr>
        <sz val="12"/>
        <color indexed="8"/>
        <rFont val="Times New Roman"/>
        <family val="1"/>
      </rPr>
      <t xml:space="preserve">   </t>
    </r>
  </si>
  <si>
    <r>
      <t xml:space="preserve">Мероприятие                                                                </t>
    </r>
    <r>
      <rPr>
        <b/>
        <sz val="12"/>
        <color indexed="8"/>
        <rFont val="Times New Roman"/>
        <family val="1"/>
      </rPr>
      <t>Организация материально-технического и хозяйственного обеспечения деятельности Администрации</t>
    </r>
    <r>
      <rPr>
        <sz val="12"/>
        <color indexed="8"/>
        <rFont val="Times New Roman"/>
        <family val="1"/>
      </rPr>
      <t xml:space="preserve">              </t>
    </r>
  </si>
  <si>
    <r>
      <t xml:space="preserve">Мероприятие                                                                         </t>
    </r>
    <r>
      <rPr>
        <b/>
        <sz val="12"/>
        <color indexed="8"/>
        <rFont val="Times New Roman"/>
        <family val="1"/>
      </rPr>
      <t>Финансовое обеспечение исполнения органами местного самоуправления Омской области полномочий по первичному воинскому учету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 xml:space="preserve">на территориях, где отсутствуют военные комиссариаты    </t>
    </r>
  </si>
  <si>
    <r>
      <t xml:space="preserve">Мероприятие                                           </t>
    </r>
    <r>
      <rPr>
        <b/>
        <sz val="12"/>
        <color indexed="8"/>
        <rFont val="Times New Roman"/>
        <family val="1"/>
      </rPr>
      <t xml:space="preserve">Мероприятия по предупреждению и ликвидации последствий чрезвычайных ситуаций и стихийных бедствий                                   </t>
    </r>
  </si>
  <si>
    <r>
      <t xml:space="preserve">Мероприятие                                                                    </t>
    </r>
    <r>
      <rPr>
        <b/>
        <sz val="12"/>
        <color indexed="8"/>
        <rFont val="Times New Roman"/>
        <family val="1"/>
      </rPr>
      <t>Сопровождение программных продуктов муниципальных образований Омской области</t>
    </r>
    <r>
      <rPr>
        <sz val="12"/>
        <color indexed="8"/>
        <rFont val="Times New Roman"/>
        <family val="1"/>
      </rPr>
      <t xml:space="preserve">          </t>
    </r>
  </si>
  <si>
    <r>
      <t xml:space="preserve">Мероприятие                                                      </t>
    </r>
    <r>
      <rPr>
        <b/>
        <sz val="12"/>
        <color indexed="8"/>
        <rFont val="Times New Roman"/>
        <family val="1"/>
      </rPr>
      <t>Формирование и использование средств резервных фондов</t>
    </r>
    <r>
      <rPr>
        <sz val="12"/>
        <color indexed="8"/>
        <rFont val="Times New Roman"/>
        <family val="1"/>
      </rPr>
      <t xml:space="preserve">                        </t>
    </r>
  </si>
  <si>
    <t>Всего по муниципальной программе</t>
  </si>
  <si>
    <r>
      <t xml:space="preserve">Мероприятие                                                      </t>
    </r>
    <r>
      <rPr>
        <b/>
        <sz val="12"/>
        <color indexed="8"/>
        <rFont val="Times New Roman"/>
        <family val="1"/>
      </rPr>
      <t>Обеспечение проведения выборов и референдумов</t>
    </r>
    <r>
      <rPr>
        <sz val="12"/>
        <color indexed="8"/>
        <rFont val="Times New Roman"/>
        <family val="1"/>
      </rPr>
      <t xml:space="preserve">                       </t>
    </r>
  </si>
  <si>
    <t>х</t>
  </si>
  <si>
    <t>метров</t>
  </si>
  <si>
    <t>объектов</t>
  </si>
  <si>
    <t>Протяженность реконструированных водопроводных сетей</t>
  </si>
  <si>
    <t>степень исполнения расходных обязательств</t>
  </si>
  <si>
    <r>
      <t xml:space="preserve">Цель подпрограммы 1 муниципальной программы </t>
    </r>
    <r>
      <rPr>
        <b/>
        <sz val="12"/>
        <color indexed="8"/>
        <rFont val="Times New Roman"/>
        <family val="1"/>
      </rPr>
      <t>Повышение качества предоставляемых муниципальных услуг в социально-культурной сфере</t>
    </r>
  </si>
  <si>
    <r>
      <t xml:space="preserve">Мероприятие                                                                                </t>
    </r>
    <r>
      <rPr>
        <b/>
        <sz val="12"/>
        <color indexed="8"/>
        <rFont val="Times New Roman"/>
        <family val="1"/>
      </rPr>
      <t>Организация и проведение областных, районных и сельских культурных мероприятий и праздников</t>
    </r>
  </si>
  <si>
    <r>
      <t xml:space="preserve">Мероприятие                                                                                 </t>
    </r>
    <r>
      <rPr>
        <b/>
        <sz val="12"/>
        <color indexed="8"/>
        <rFont val="Times New Roman"/>
        <family val="1"/>
      </rPr>
      <t>Организация, проведение и участие в областных, районных и сельских спортивных мероприятиях, соревнованиях и праздниках</t>
    </r>
  </si>
  <si>
    <r>
      <t xml:space="preserve">Мероприятие                                                                                 </t>
    </r>
    <r>
      <rPr>
        <b/>
        <sz val="12"/>
        <color indexed="8"/>
        <rFont val="Times New Roman"/>
        <family val="1"/>
      </rPr>
      <t>Организация физкультурно-оздоровительной работы</t>
    </r>
  </si>
  <si>
    <r>
      <t xml:space="preserve">Мероприятие                                                      </t>
    </r>
    <r>
      <rPr>
        <b/>
        <sz val="12"/>
        <color indexed="8"/>
        <rFont val="Times New Roman"/>
        <family val="1"/>
      </rPr>
      <t xml:space="preserve">Организация системы теплоснабжения     </t>
    </r>
    <r>
      <rPr>
        <sz val="12"/>
        <color indexed="8"/>
        <rFont val="Times New Roman"/>
        <family val="1"/>
      </rPr>
      <t xml:space="preserve">      </t>
    </r>
  </si>
  <si>
    <r>
      <t xml:space="preserve">Мероприятие                                                </t>
    </r>
    <r>
      <rPr>
        <b/>
        <sz val="12"/>
        <color indexed="8"/>
        <rFont val="Times New Roman"/>
        <family val="1"/>
      </rPr>
      <t>Организация системы водоснабжения и водоотведения</t>
    </r>
  </si>
  <si>
    <r>
      <t xml:space="preserve">Мероприятие                                                              </t>
    </r>
    <r>
      <rPr>
        <b/>
        <sz val="12"/>
        <color indexed="8"/>
        <rFont val="Times New Roman"/>
        <family val="1"/>
      </rPr>
      <t xml:space="preserve">Организация сбора и вывоза твердых бытовых отходов </t>
    </r>
  </si>
  <si>
    <r>
      <t xml:space="preserve">Мероприятие                                                                   </t>
    </r>
    <r>
      <rPr>
        <b/>
        <sz val="12"/>
        <color indexed="8"/>
        <rFont val="Times New Roman"/>
        <family val="1"/>
      </rPr>
      <t>Организация системы газоснабжения</t>
    </r>
  </si>
  <si>
    <r>
      <t xml:space="preserve">Мероприятие                                                          </t>
    </r>
    <r>
      <rPr>
        <b/>
        <sz val="12"/>
        <color indexed="8"/>
        <rFont val="Times New Roman"/>
        <family val="1"/>
      </rPr>
      <t xml:space="preserve"> Предоставление субсидий на возмещение затрат юридическим лицам, осуществляющим оказание жилищно-коммунальных услуг населению</t>
    </r>
  </si>
  <si>
    <t>2.1</t>
  </si>
  <si>
    <r>
      <t xml:space="preserve">Основное мероприятие                                                                             </t>
    </r>
    <r>
      <rPr>
        <b/>
        <sz val="12"/>
        <color indexed="8"/>
        <rFont val="Times New Roman"/>
        <family val="1"/>
      </rPr>
      <t xml:space="preserve">  Организация благоустройства на территории поселения                                                       </t>
    </r>
  </si>
  <si>
    <t>2.1.1</t>
  </si>
  <si>
    <t>2.1.2</t>
  </si>
  <si>
    <r>
      <t xml:space="preserve">Мероприятие                                                </t>
    </r>
    <r>
      <rPr>
        <b/>
        <sz val="12"/>
        <color indexed="8"/>
        <rFont val="Times New Roman"/>
        <family val="1"/>
      </rPr>
      <t>Мероприятия по организации уличного освещения</t>
    </r>
  </si>
  <si>
    <r>
      <t xml:space="preserve">Мероприятие                                                </t>
    </r>
    <r>
      <rPr>
        <b/>
        <sz val="12"/>
        <color indexed="8"/>
        <rFont val="Times New Roman"/>
        <family val="1"/>
      </rPr>
      <t>Мероприятия по организации озеленения</t>
    </r>
  </si>
  <si>
    <r>
      <t xml:space="preserve">Мероприятие                                                </t>
    </r>
    <r>
      <rPr>
        <b/>
        <sz val="12"/>
        <color indexed="8"/>
        <rFont val="Times New Roman"/>
        <family val="1"/>
      </rPr>
      <t>Мероприятия по организации и содержанию мест захоронения</t>
    </r>
  </si>
  <si>
    <t>2.1.3</t>
  </si>
  <si>
    <r>
      <t xml:space="preserve">Мероприятие                                                </t>
    </r>
    <r>
      <rPr>
        <b/>
        <sz val="12"/>
        <color indexed="8"/>
        <rFont val="Times New Roman"/>
        <family val="1"/>
      </rPr>
      <t>Прочие мероприятия по благоустройству поселения</t>
    </r>
  </si>
  <si>
    <r>
      <t xml:space="preserve">Задача 1 подпрограммы 4 муниципальной программы                                                         </t>
    </r>
    <r>
      <rPr>
        <b/>
        <sz val="12"/>
        <color indexed="8"/>
        <rFont val="Times New Roman"/>
        <family val="1"/>
      </rPr>
      <t>Разграничение государственной собственности на землю</t>
    </r>
  </si>
  <si>
    <r>
      <t xml:space="preserve">Мероприятие                                                </t>
    </r>
    <r>
      <rPr>
        <b/>
        <sz val="12"/>
        <color indexed="8"/>
        <rFont val="Times New Roman"/>
        <family val="1"/>
      </rPr>
      <t>Демонтаж старого фонтана</t>
    </r>
  </si>
  <si>
    <r>
      <t xml:space="preserve">Мероприятие                                                </t>
    </r>
    <r>
      <rPr>
        <b/>
        <sz val="12"/>
        <color indexed="8"/>
        <rFont val="Times New Roman"/>
        <family val="1"/>
      </rPr>
      <t>Устройство нового фонтана</t>
    </r>
  </si>
  <si>
    <r>
      <t xml:space="preserve">Мероприятие                                                        </t>
    </r>
    <r>
      <rPr>
        <b/>
        <sz val="12"/>
        <color indexed="8"/>
        <rFont val="Times New Roman"/>
        <family val="1"/>
      </rPr>
      <t>Оценка недвижимости, признание прав и регулирование отношений по муниципальной собственности</t>
    </r>
  </si>
  <si>
    <r>
      <t xml:space="preserve">Основное мероприятие                                                                             </t>
    </r>
    <r>
      <rPr>
        <b/>
        <sz val="12"/>
        <color indexed="8"/>
        <rFont val="Times New Roman"/>
        <family val="1"/>
      </rPr>
      <t xml:space="preserve">  Формирование и развитие муниципальной собственности </t>
    </r>
  </si>
  <si>
    <t>2.1.5</t>
  </si>
  <si>
    <t>Протяженность отремонтированных сетей теплоснабжения</t>
  </si>
  <si>
    <t>Протяженность отремонтированных сетей водоснабжения и водоотведения</t>
  </si>
  <si>
    <t>единиц</t>
  </si>
  <si>
    <r>
      <t xml:space="preserve">Цель подпрограммы 4 муниципальной программы </t>
    </r>
    <r>
      <rPr>
        <b/>
        <sz val="12"/>
        <color indexed="8"/>
        <rFont val="Times New Roman"/>
        <family val="1"/>
      </rPr>
      <t xml:space="preserve"> Обеспечение развития систем коммунальной инфраструктуры и объектов благоустройства на территории поселения</t>
    </r>
  </si>
  <si>
    <t>Количество проведенных субботников</t>
  </si>
  <si>
    <t>Количество молодежи от 14 до 30 лет, участвующих в культурно-массовых, спортивных мероприятиях, в общественной жизни поселка</t>
  </si>
  <si>
    <t>Количество организованных и проведенных культурно-массовых программ</t>
  </si>
  <si>
    <t>Объем предоставляемых населению физкультурно-оздоровительных услуг</t>
  </si>
  <si>
    <t>Количество физкультурно-оздоровительных и спортивно-массовых мероприятий</t>
  </si>
  <si>
    <t>мероприятий</t>
  </si>
  <si>
    <t>Задача 1 муниципальной программы "Развитие муниципальных услуг в сфере культурно-досуговой деятельности, молодежной политики, физической культуры и спорта"</t>
  </si>
  <si>
    <r>
      <t xml:space="preserve">Основное мероприятие                                                                             </t>
    </r>
    <r>
      <rPr>
        <b/>
        <sz val="12"/>
        <color indexed="8"/>
        <rFont val="Times New Roman"/>
        <family val="1"/>
      </rPr>
      <t xml:space="preserve">  Повышение качества производства дорожных работ</t>
    </r>
  </si>
  <si>
    <t>Протяженность автомобильных дорог общего пользования местного значения, на которых выполняются работы по текущему содержанию</t>
  </si>
  <si>
    <r>
      <t xml:space="preserve">Мероприятие                                                        </t>
    </r>
    <r>
      <rPr>
        <b/>
        <sz val="12"/>
        <color indexed="8"/>
        <rFont val="Times New Roman"/>
        <family val="1"/>
      </rPr>
      <t xml:space="preserve">Текущий ремонт тротуаров </t>
    </r>
  </si>
  <si>
    <t>Площадь отремонтированных тротуаров</t>
  </si>
  <si>
    <t>Площадь построенных тротуаров</t>
  </si>
  <si>
    <t>Количество дорожных знаков, установленных  на автомобильных дорогах общего пользования местного значения</t>
  </si>
  <si>
    <t>Количество полученных кадастровых паспортов на земельные участки</t>
  </si>
  <si>
    <t>Количество полученных проектов планировок на земельные участки</t>
  </si>
  <si>
    <r>
      <t xml:space="preserve">Мероприятие                                                        </t>
    </r>
    <r>
      <rPr>
        <b/>
        <sz val="12"/>
        <color indexed="8"/>
        <rFont val="Times New Roman"/>
        <family val="1"/>
      </rPr>
      <t>Мероприятия по землеустройству и землепользованию</t>
    </r>
  </si>
  <si>
    <t>Итого по подпрограмме 3 муниципальной программы</t>
  </si>
  <si>
    <r>
      <t xml:space="preserve">Задача 1 подпрограммы 4 муниципальной программы                                                         </t>
    </r>
    <r>
      <rPr>
        <b/>
        <sz val="12"/>
        <color indexed="8"/>
        <rFont val="Times New Roman"/>
        <family val="1"/>
      </rPr>
      <t xml:space="preserve">Развитие и модернизация систем коммунальной инфраструктуры, качественное и надежное обеспечение потребителей коммунальных услуг в соответствии с требованиями действующих норм и стандартов </t>
    </r>
  </si>
  <si>
    <t>Количество установленного современного оборудования для сбора ТБО</t>
  </si>
  <si>
    <t>Утверждение схемы газоснабжения</t>
  </si>
  <si>
    <r>
      <t xml:space="preserve">Задача 2 подпрограммы 4 муниципальной программы                                                         </t>
    </r>
    <r>
      <rPr>
        <b/>
        <sz val="12"/>
        <color indexed="8"/>
        <rFont val="Times New Roman"/>
        <family val="1"/>
      </rPr>
      <t>Повышение комфортности проживания жителей поселка на территории поселения</t>
    </r>
  </si>
  <si>
    <t xml:space="preserve">Количество построенных  линий наружного уличного освещения </t>
  </si>
  <si>
    <t>Количество высаженной рассады и саженцев</t>
  </si>
  <si>
    <t>Количество установленных контейнеров под сбор мусора на территории кладбища</t>
  </si>
  <si>
    <t>тыс. метров квадратных</t>
  </si>
  <si>
    <t>километров</t>
  </si>
  <si>
    <t>Количество оформленных документов на объекты коммунальной инфраструктуры сельского поселения</t>
  </si>
  <si>
    <t>линия</t>
  </si>
  <si>
    <t>Количество организованных и проведенных тематических выставок</t>
  </si>
  <si>
    <t>Наличие мемориала воинской славы</t>
  </si>
  <si>
    <r>
      <t xml:space="preserve">Мероприятие                                                                                </t>
    </r>
    <r>
      <rPr>
        <b/>
        <sz val="12"/>
        <color indexed="8"/>
        <rFont val="Times New Roman"/>
        <family val="1"/>
      </rPr>
      <t xml:space="preserve"> Обеспечение качества и доступности библиотечных услуг</t>
    </r>
  </si>
  <si>
    <t>Количество приобретенных книг</t>
  </si>
  <si>
    <t>экземпляр</t>
  </si>
  <si>
    <r>
      <t xml:space="preserve">Задача 2 подпрограммы 1 муниципальной программы                                                         </t>
    </r>
    <r>
      <rPr>
        <b/>
        <sz val="12"/>
        <color indexed="8"/>
        <rFont val="Times New Roman"/>
        <family val="1"/>
      </rPr>
      <t>Содействие созданию социально-экономических, организационных, культурных и иных условий, способствующих самореализации подростков и молодежи</t>
    </r>
  </si>
  <si>
    <r>
      <t xml:space="preserve">Задача 3 подпрограммы 1 муниципальной программы                                                         </t>
    </r>
    <r>
      <rPr>
        <b/>
        <sz val="12"/>
        <color indexed="8"/>
        <rFont val="Times New Roman"/>
        <family val="1"/>
      </rPr>
      <t>Организация физкультурно-оздоровительной, спортивной работы с населением</t>
    </r>
  </si>
  <si>
    <t>3.1</t>
  </si>
  <si>
    <t>3.1.1</t>
  </si>
  <si>
    <t>3.1.2</t>
  </si>
  <si>
    <t>Степень исполнения расходных обязательств</t>
  </si>
  <si>
    <t xml:space="preserve"> </t>
  </si>
  <si>
    <r>
      <t xml:space="preserve">Мероприятие                                                        </t>
    </r>
    <r>
      <rPr>
        <b/>
        <sz val="12"/>
        <color indexed="8"/>
        <rFont val="Times New Roman"/>
        <family val="1"/>
      </rPr>
      <t xml:space="preserve">Строительство тротуаров </t>
    </r>
  </si>
  <si>
    <r>
      <t xml:space="preserve">Мероприятие                                                          </t>
    </r>
    <r>
      <rPr>
        <b/>
        <sz val="12"/>
        <color indexed="8"/>
        <rFont val="Times New Roman"/>
        <family val="1"/>
      </rPr>
      <t>Организационно-воспитательная работа с молодежью, проведение мероприятий для детей и молодежи</t>
    </r>
  </si>
  <si>
    <r>
      <t xml:space="preserve">Мероприятие                                                        </t>
    </r>
    <r>
      <rPr>
        <b/>
        <sz val="12"/>
        <color indexed="8"/>
        <rFont val="Times New Roman"/>
        <family val="1"/>
      </rPr>
      <t>Сохранение и популяризация культурно - исторического наследия Магистрального сельского поселения</t>
    </r>
  </si>
  <si>
    <t>Цель муниципальной программы "Повышение эффективности реализации муниципальной политики в развитии социально-экономического потенциала Магистрального сельского поселения Омского муниципального района Омской области"</t>
  </si>
  <si>
    <t>Задача 3 муниципальной программы "Формирование и развитие муниципальной собственности на территории Магистрального сельского поселения"</t>
  </si>
  <si>
    <t>Цель подпрограммы 3 муниципальной программы  Формирование и эффективное управление муниципальной собственностью Магистрального сельского поселения</t>
  </si>
  <si>
    <t>Задача 4 муниципальной программы "Обеспечение развития систем коммунальной инфраструктуры и объектов благоустройства на территории Магистрального сельского поселения"</t>
  </si>
  <si>
    <t xml:space="preserve">Основное мероприятие                                                                               Повышение эффективности деятельности Администрации Магистрального сельского поселения                                                          </t>
  </si>
  <si>
    <r>
      <t xml:space="preserve">Мероприятие                                                                             </t>
    </r>
    <r>
      <rPr>
        <b/>
        <sz val="12"/>
        <color indexed="8"/>
        <rFont val="Times New Roman"/>
        <family val="1"/>
      </rPr>
      <t xml:space="preserve">  Строительство центральной площади п.Магистральный</t>
    </r>
  </si>
  <si>
    <r>
      <t xml:space="preserve">Цель подпрограммы 2 муниципальной программы </t>
    </r>
    <r>
      <rPr>
        <b/>
        <sz val="12"/>
        <color indexed="8"/>
        <rFont val="Times New Roman"/>
        <family val="1"/>
      </rPr>
      <t xml:space="preserve"> Проведение муниципальной политики, направленной на развитие дорожного хозяйства, создание условий безопасной эксплуатации автомобильных дорог Магистрального сельского поселения</t>
    </r>
  </si>
  <si>
    <r>
      <t xml:space="preserve">Основное мероприятие                                                                             </t>
    </r>
    <r>
      <rPr>
        <b/>
        <sz val="12"/>
        <color indexed="8"/>
        <rFont val="Times New Roman"/>
        <family val="1"/>
      </rPr>
      <t xml:space="preserve">  Создание необходимых условий для безопасной эксплуатации автомобильных дорог в границах Магистрального сельского поселения</t>
    </r>
  </si>
  <si>
    <r>
      <t xml:space="preserve">Мероприятие                                                                             </t>
    </r>
    <r>
      <rPr>
        <b/>
        <sz val="12"/>
        <color indexed="8"/>
        <rFont val="Times New Roman"/>
        <family val="1"/>
      </rPr>
      <t xml:space="preserve">  Повышение безопасности дорожного движения в границах Магистрального сельского поселения</t>
    </r>
  </si>
  <si>
    <t>Задача 5 муниципальной программы "Совершенствование муниципальной политики в сферах деятельности, относящихся к компетенции администрации"</t>
  </si>
  <si>
    <t>Цель подпрограммы 5 муниципальной программы  Создание необходимых условий для эффективного осуществления полномочий Администрации Магистрального сельского поселения, выполнения иных функций в соответствии с законодательством</t>
  </si>
  <si>
    <r>
      <t xml:space="preserve">Мероприятие                                                                           </t>
    </r>
    <r>
      <rPr>
        <b/>
        <sz val="12"/>
        <color indexed="8"/>
        <rFont val="Times New Roman"/>
        <family val="1"/>
      </rPr>
      <t>Решение других (общих) вопросов муниципального значения</t>
    </r>
  </si>
  <si>
    <t>Итого по подпрограмме 5 муниципальной программы</t>
  </si>
  <si>
    <r>
      <t xml:space="preserve">Мероприятие                                                                           </t>
    </r>
    <r>
      <rPr>
        <b/>
        <sz val="12"/>
        <color indexed="8"/>
        <rFont val="Times New Roman"/>
        <family val="1"/>
      </rPr>
      <t>Материально-техническое обеспечение народных дружин</t>
    </r>
  </si>
  <si>
    <t xml:space="preserve">Подпрограмма 1 «Оказание качественных услуг в социально-культурной сфере, повышение их доступности для населения Магистрального сельского поселения Омского муниципального района Омской области на 2014-2020 годы»
</t>
  </si>
  <si>
    <t>Задача 1 подпрограммы 1 муниципальной программы                                                         Оказание качественных услуг в социально-культурной сфере, повышение их доступности для населения Магистрального сельского поселения Омского муниципального района Омской области на 2014-2020 годы</t>
  </si>
  <si>
    <t xml:space="preserve">Подпрограмма 2 «Развитие дорожного хозяйства Магистрального сельского поселения Омского муниципального района Омской области на 2014-2020 годы»
</t>
  </si>
  <si>
    <t xml:space="preserve">Подпрограмма 3   "Управление муниципальной собственностью Магистрального сельского поселения Омского муниципального района Омской области на 2014-2020 годы"
</t>
  </si>
  <si>
    <t xml:space="preserve">Подпрограмма 4  "Обеспечение функционирования и развития жилищно-коммунального хозяйства, благоустройство и озеленение Магистрального сельского поселения Омского муниципального района Омской области на 2014-2020 годы"
</t>
  </si>
  <si>
    <t>Доля построенной центральной площади поселка от общей площади</t>
  </si>
  <si>
    <r>
      <t xml:space="preserve">Мероприятие                                                                                 </t>
    </r>
    <r>
      <rPr>
        <b/>
        <sz val="12"/>
        <color indexed="8"/>
        <rFont val="Times New Roman"/>
        <family val="1"/>
      </rPr>
      <t>Материально-техническое обеспечение деятельности  «Магистральный КДЦ»</t>
    </r>
  </si>
  <si>
    <t>1.1.8</t>
  </si>
  <si>
    <t xml:space="preserve">Подпрограмма 5 "Совершенствование муниципального управления в Магистральном сельском поселении Омского муниципального района Омской области на 2014-2020 годы"
</t>
  </si>
  <si>
    <r>
      <t xml:space="preserve">Мероприятие                                                        </t>
    </r>
    <r>
      <rPr>
        <b/>
        <sz val="12"/>
        <color indexed="8"/>
        <rFont val="Times New Roman"/>
        <family val="1"/>
      </rPr>
      <t>Содержание и ремонт автомобильных дорог местного значения</t>
    </r>
  </si>
  <si>
    <t>Задача 2 муниципальной программы "Обеспечение развития дорожного хозяйства на территории Магистрального сельского поселения"</t>
  </si>
  <si>
    <t>СТРУКТУРА
муниципальной подпрограммы Магистрального сельского поселения Омского муниципального района Омской области 
«Развитие дорожного хозяйства Магистрального сельского поселения Омского муниципального района Омской области на 2014-2020 годы»</t>
  </si>
  <si>
    <r>
      <t>Мероприятие                                                        Р</t>
    </r>
    <r>
      <rPr>
        <b/>
        <sz val="12"/>
        <color indexed="8"/>
        <rFont val="Times New Roman"/>
        <family val="1"/>
      </rPr>
      <t>емонт автомобильных дорог общего пользования местного значения</t>
    </r>
  </si>
  <si>
    <t>Площадь автомобильных дорог общего пользования на которых производится ремонт</t>
  </si>
  <si>
    <t>Задача 6 муниципальной программы «Организация мероприятий по осуществлению части переданных  полномочий»</t>
  </si>
  <si>
    <t xml:space="preserve">Подпрограмма 6 «Организация мероприятий по осуществлению части переданных  полномочий»
</t>
  </si>
  <si>
    <t>Цель подпрограммы 6 муниципальной программы Исполнение обязательств в части переданных полномочий</t>
  </si>
  <si>
    <t xml:space="preserve">Основное мероприятие                                                                               Предоставление межбюджетных трансфертов бюджету Омского муниципального района                                  </t>
  </si>
  <si>
    <t>Задача 1 подпрограммы 6 муниципальной программы                                                        «Организация мероприятий по осуществлению части переданных  полномочий»</t>
  </si>
  <si>
    <t>Задача 1 подпрограммы 5 муниципальной программы                                                        Совершенствование муниципальной политики в сферах деятельности, относящихся к компетенции Администрации Магистрального поселения</t>
  </si>
  <si>
    <r>
      <t xml:space="preserve">Мероприятие                                                                           </t>
    </r>
    <r>
      <rPr>
        <b/>
        <sz val="12"/>
        <color indexed="8"/>
        <rFont val="Times New Roman"/>
        <family val="1"/>
      </rPr>
      <t>Межбюджетные трансферты бюджету Омского муниципального района из бюджета поселения на осуществление полномочий по исполнению бюджета в части кассового обслуживания</t>
    </r>
  </si>
  <si>
    <t>Итого по подпрограмме 6 муниципальной программы</t>
  </si>
  <si>
    <r>
      <t xml:space="preserve">Задача 1 подпрограммы 2 муниципальной программы                                                         </t>
    </r>
    <r>
      <rPr>
        <b/>
        <sz val="12"/>
        <color indexed="8"/>
        <rFont val="Times New Roman"/>
        <family val="1"/>
      </rPr>
      <t>Организация капитального ремонта и содержание автомобильных дорог местного значения, относящихся к собственности Магистрального сельского поселения,, а также создание благоприятных инфраструктурных условий в сельской местности для реализации инвестиционных проектов в сфере агропромышленного комплекса (АПК)</t>
    </r>
  </si>
  <si>
    <r>
      <t xml:space="preserve">Задача 2 подпрограммы 2 муниципальной программы                                                         </t>
    </r>
    <r>
      <rPr>
        <b/>
        <sz val="12"/>
        <color indexed="8"/>
        <rFont val="Times New Roman"/>
        <family val="1"/>
      </rPr>
      <t>Обеспечение безопасности дорожного движения в границах Магистрального сельского поселения</t>
    </r>
  </si>
  <si>
    <r>
      <t xml:space="preserve">Мероприятие                                                        </t>
    </r>
    <r>
      <rPr>
        <b/>
        <sz val="12"/>
        <color indexed="8"/>
        <rFont val="Times New Roman"/>
        <family val="1"/>
      </rPr>
      <t>Капитальный ремонт и ремонт автомобильных дорог общего пользования населенных пунктов</t>
    </r>
  </si>
  <si>
    <t>План</t>
  </si>
  <si>
    <t>Факт</t>
  </si>
  <si>
    <t>Протяженность содержащихся автомобильных дорог общего пользования местного значения</t>
  </si>
  <si>
    <t>Площадь капитально  отремонтированных автомобильных дорог общего пользования населенных пунктов</t>
  </si>
  <si>
    <t>2016 год</t>
  </si>
  <si>
    <t xml:space="preserve">Приложение № 2
к постановлению Администрации Магистрального сельского поселения 
Омского муниципального района Омской области  
от 28.04.2017    №122
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</si>
</sst>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0\.00\.00"/>
    <numFmt numFmtId="178" formatCode="000"/>
    <numFmt numFmtId="179" formatCode="00;&quot;&quot;;&quot;&quot;"/>
    <numFmt numFmtId="180" formatCode="00;&quot;&quot;;00"/>
    <numFmt numFmtId="181" formatCode="0;&quot;&quot;;0"/>
    <numFmt numFmtId="182" formatCode="00000;&quot;&quot;;00000"/>
    <numFmt numFmtId="183" formatCode="000;&quot;&quot;;&quot;&quot;"/>
    <numFmt numFmtId="184" formatCode="000\.00\.00;&quot;&quot;;000\.00\.00"/>
    <numFmt numFmtId="185" formatCode="00\.00\.00;&quot;&quot;;00\.00\.00"/>
    <numFmt numFmtId="186" formatCode="#,##0.00;[Red]\-#,##0.00;0.00"/>
    <numFmt numFmtId="187" formatCode="000\.00\.000\.0"/>
    <numFmt numFmtId="188" formatCode="0000"/>
    <numFmt numFmtId="189" formatCode="0000000000"/>
    <numFmt numFmtId="190" formatCode="000\.00\.00"/>
    <numFmt numFmtId="191" formatCode="#,##0.00;[Red]\-#,##0.00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name val="Calibri"/>
      <family val="2"/>
    </font>
    <font>
      <sz val="13.5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u val="single"/>
      <sz val="6.6"/>
      <color indexed="12"/>
      <name val="Calibri"/>
      <family val="2"/>
    </font>
    <font>
      <u val="single"/>
      <sz val="6.6"/>
      <color indexed="36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1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6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33" borderId="0" xfId="0" applyFill="1" applyAlignment="1">
      <alignment/>
    </xf>
    <xf numFmtId="4" fontId="6" fillId="33" borderId="10" xfId="0" applyNumberFormat="1" applyFont="1" applyFill="1" applyBorder="1" applyAlignment="1">
      <alignment vertical="center" wrapText="1"/>
    </xf>
    <xf numFmtId="4" fontId="2" fillId="33" borderId="10" xfId="0" applyNumberFormat="1" applyFont="1" applyFill="1" applyBorder="1" applyAlignment="1">
      <alignment vertical="center" wrapText="1"/>
    </xf>
    <xf numFmtId="0" fontId="2" fillId="33" borderId="0" xfId="0" applyFont="1" applyFill="1" applyAlignment="1">
      <alignment vertical="center" wrapText="1"/>
    </xf>
    <xf numFmtId="0" fontId="2" fillId="33" borderId="0" xfId="0" applyFont="1" applyFill="1" applyAlignment="1">
      <alignment horizontal="left" vertical="center" wrapText="1"/>
    </xf>
    <xf numFmtId="0" fontId="0" fillId="0" borderId="0" xfId="0" applyFill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49" fontId="2" fillId="0" borderId="0" xfId="0" applyNumberFormat="1" applyFont="1" applyBorder="1" applyAlignment="1">
      <alignment vertical="center" wrapText="1"/>
    </xf>
    <xf numFmtId="0" fontId="2" fillId="33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0" fillId="34" borderId="0" xfId="0" applyFill="1" applyAlignment="1">
      <alignment/>
    </xf>
    <xf numFmtId="0" fontId="2" fillId="34" borderId="0" xfId="0" applyFont="1" applyFill="1" applyBorder="1" applyAlignment="1">
      <alignment vertical="center" wrapText="1"/>
    </xf>
    <xf numFmtId="0" fontId="2" fillId="34" borderId="0" xfId="0" applyFont="1" applyFill="1" applyAlignment="1">
      <alignment horizontal="left" vertical="center" wrapText="1"/>
    </xf>
    <xf numFmtId="0" fontId="2" fillId="34" borderId="0" xfId="0" applyFont="1" applyFill="1" applyAlignment="1">
      <alignment vertical="center" wrapText="1"/>
    </xf>
    <xf numFmtId="4" fontId="6" fillId="35" borderId="10" xfId="0" applyNumberFormat="1" applyFont="1" applyFill="1" applyBorder="1" applyAlignment="1">
      <alignment vertical="center" wrapText="1"/>
    </xf>
    <xf numFmtId="4" fontId="2" fillId="35" borderId="10" xfId="0" applyNumberFormat="1" applyFont="1" applyFill="1" applyBorder="1" applyAlignment="1">
      <alignment vertical="center" wrapText="1"/>
    </xf>
    <xf numFmtId="0" fontId="2" fillId="12" borderId="10" xfId="0" applyFont="1" applyFill="1" applyBorder="1" applyAlignment="1">
      <alignment horizontal="center" vertical="center" wrapText="1"/>
    </xf>
    <xf numFmtId="4" fontId="6" fillId="12" borderId="10" xfId="0" applyNumberFormat="1" applyFont="1" applyFill="1" applyBorder="1" applyAlignment="1">
      <alignment vertical="center" wrapText="1"/>
    </xf>
    <xf numFmtId="4" fontId="2" fillId="12" borderId="10" xfId="0" applyNumberFormat="1" applyFont="1" applyFill="1" applyBorder="1" applyAlignment="1">
      <alignment vertical="center" wrapText="1"/>
    </xf>
    <xf numFmtId="4" fontId="2" fillId="33" borderId="0" xfId="0" applyNumberFormat="1" applyFont="1" applyFill="1" applyAlignment="1">
      <alignment horizontal="left" vertical="center" wrapText="1"/>
    </xf>
    <xf numFmtId="4" fontId="6" fillId="12" borderId="12" xfId="0" applyNumberFormat="1" applyFont="1" applyFill="1" applyBorder="1" applyAlignment="1">
      <alignment vertical="center" wrapText="1"/>
    </xf>
    <xf numFmtId="4" fontId="2" fillId="35" borderId="10" xfId="0" applyNumberFormat="1" applyFont="1" applyFill="1" applyBorder="1" applyAlignment="1">
      <alignment vertical="center" wrapText="1"/>
    </xf>
    <xf numFmtId="4" fontId="6" fillId="35" borderId="12" xfId="0" applyNumberFormat="1" applyFont="1" applyFill="1" applyBorder="1" applyAlignment="1">
      <alignment vertical="center" wrapText="1"/>
    </xf>
    <xf numFmtId="0" fontId="2" fillId="35" borderId="10" xfId="0" applyFont="1" applyFill="1" applyBorder="1" applyAlignment="1">
      <alignment horizontal="center" vertical="center" wrapText="1"/>
    </xf>
    <xf numFmtId="4" fontId="2" fillId="12" borderId="10" xfId="0" applyNumberFormat="1" applyFont="1" applyFill="1" applyBorder="1" applyAlignment="1">
      <alignment vertical="center" wrapText="1"/>
    </xf>
    <xf numFmtId="0" fontId="0" fillId="0" borderId="0" xfId="0" applyAlignment="1">
      <alignment/>
    </xf>
    <xf numFmtId="4" fontId="2" fillId="12" borderId="10" xfId="0" applyNumberFormat="1" applyFont="1" applyFill="1" applyBorder="1" applyAlignment="1">
      <alignment vertical="center" wrapText="1"/>
    </xf>
    <xf numFmtId="4" fontId="2" fillId="35" borderId="10" xfId="0" applyNumberFormat="1" applyFont="1" applyFill="1" applyBorder="1" applyAlignment="1">
      <alignment vertical="center" wrapText="1"/>
    </xf>
    <xf numFmtId="0" fontId="7" fillId="36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2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justify" wrapText="1"/>
    </xf>
    <xf numFmtId="0" fontId="5" fillId="0" borderId="10" xfId="0" applyFont="1" applyBorder="1" applyAlignment="1">
      <alignment horizontal="left" vertical="justify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12" fillId="0" borderId="0" xfId="0" applyFont="1" applyAlignment="1">
      <alignment horizontal="right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" fontId="2" fillId="33" borderId="12" xfId="0" applyNumberFormat="1" applyFont="1" applyFill="1" applyBorder="1" applyAlignment="1">
      <alignment vertical="center" wrapText="1"/>
    </xf>
    <xf numFmtId="4" fontId="2" fillId="33" borderId="11" xfId="0" applyNumberFormat="1" applyFont="1" applyFill="1" applyBorder="1" applyAlignment="1">
      <alignment vertical="center" wrapText="1"/>
    </xf>
    <xf numFmtId="0" fontId="0" fillId="33" borderId="17" xfId="0" applyFill="1" applyBorder="1" applyAlignment="1">
      <alignment vertical="center" wrapText="1"/>
    </xf>
    <xf numFmtId="0" fontId="2" fillId="0" borderId="10" xfId="0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left" vertical="top" wrapText="1"/>
    </xf>
    <xf numFmtId="49" fontId="2" fillId="0" borderId="11" xfId="0" applyNumberFormat="1" applyFont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49" fontId="6" fillId="0" borderId="13" xfId="0" applyNumberFormat="1" applyFont="1" applyBorder="1" applyAlignment="1">
      <alignment horizontal="left" vertical="top" wrapText="1"/>
    </xf>
    <xf numFmtId="49" fontId="6" fillId="0" borderId="14" xfId="0" applyNumberFormat="1" applyFont="1" applyBorder="1" applyAlignment="1">
      <alignment horizontal="left" vertical="top" wrapText="1"/>
    </xf>
    <xf numFmtId="49" fontId="6" fillId="0" borderId="18" xfId="0" applyNumberFormat="1" applyFont="1" applyBorder="1" applyAlignment="1">
      <alignment horizontal="left" vertical="top" wrapText="1"/>
    </xf>
    <xf numFmtId="49" fontId="6" fillId="0" borderId="19" xfId="0" applyNumberFormat="1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2" fillId="0" borderId="17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center" wrapText="1"/>
    </xf>
    <xf numFmtId="4" fontId="2" fillId="12" borderId="12" xfId="0" applyNumberFormat="1" applyFont="1" applyFill="1" applyBorder="1" applyAlignment="1">
      <alignment vertical="center" wrapText="1"/>
    </xf>
    <xf numFmtId="0" fontId="0" fillId="12" borderId="17" xfId="0" applyFill="1" applyBorder="1" applyAlignment="1">
      <alignment vertical="center" wrapText="1"/>
    </xf>
    <xf numFmtId="4" fontId="2" fillId="12" borderId="10" xfId="0" applyNumberFormat="1" applyFont="1" applyFill="1" applyBorder="1" applyAlignment="1">
      <alignment vertical="center" wrapText="1"/>
    </xf>
    <xf numFmtId="0" fontId="0" fillId="12" borderId="10" xfId="0" applyFill="1" applyBorder="1" applyAlignment="1">
      <alignment/>
    </xf>
    <xf numFmtId="4" fontId="2" fillId="12" borderId="11" xfId="0" applyNumberFormat="1" applyFont="1" applyFill="1" applyBorder="1" applyAlignment="1">
      <alignment vertical="center" wrapText="1"/>
    </xf>
    <xf numFmtId="4" fontId="2" fillId="35" borderId="12" xfId="0" applyNumberFormat="1" applyFont="1" applyFill="1" applyBorder="1" applyAlignment="1">
      <alignment vertical="center" wrapText="1"/>
    </xf>
    <xf numFmtId="0" fontId="0" fillId="35" borderId="17" xfId="0" applyFill="1" applyBorder="1" applyAlignment="1">
      <alignment vertical="center" wrapText="1"/>
    </xf>
    <xf numFmtId="4" fontId="2" fillId="35" borderId="10" xfId="0" applyNumberFormat="1" applyFont="1" applyFill="1" applyBorder="1" applyAlignment="1">
      <alignment vertical="center" wrapText="1"/>
    </xf>
    <xf numFmtId="0" fontId="0" fillId="35" borderId="10" xfId="0" applyFill="1" applyBorder="1" applyAlignment="1">
      <alignment/>
    </xf>
    <xf numFmtId="4" fontId="2" fillId="35" borderId="11" xfId="0" applyNumberFormat="1" applyFont="1" applyFill="1" applyBorder="1" applyAlignment="1">
      <alignment vertical="center" wrapText="1"/>
    </xf>
    <xf numFmtId="4" fontId="2" fillId="35" borderId="17" xfId="0" applyNumberFormat="1" applyFont="1" applyFill="1" applyBorder="1" applyAlignment="1">
      <alignment vertical="center" wrapText="1"/>
    </xf>
    <xf numFmtId="49" fontId="6" fillId="0" borderId="20" xfId="0" applyNumberFormat="1" applyFont="1" applyBorder="1" applyAlignment="1">
      <alignment horizontal="left" vertical="top" wrapText="1"/>
    </xf>
    <xf numFmtId="49" fontId="6" fillId="0" borderId="0" xfId="0" applyNumberFormat="1" applyFont="1" applyBorder="1" applyAlignment="1">
      <alignment horizontal="left" vertical="top" wrapText="1"/>
    </xf>
    <xf numFmtId="49" fontId="6" fillId="0" borderId="15" xfId="0" applyNumberFormat="1" applyFont="1" applyBorder="1" applyAlignment="1">
      <alignment horizontal="left" vertical="top" wrapText="1"/>
    </xf>
    <xf numFmtId="49" fontId="6" fillId="0" borderId="16" xfId="0" applyNumberFormat="1" applyFont="1" applyBorder="1" applyAlignment="1">
      <alignment horizontal="left" vertical="top" wrapText="1"/>
    </xf>
    <xf numFmtId="49" fontId="6" fillId="0" borderId="12" xfId="0" applyNumberFormat="1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top" wrapText="1"/>
    </xf>
    <xf numFmtId="49" fontId="6" fillId="0" borderId="17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top" wrapText="1"/>
    </xf>
    <xf numFmtId="0" fontId="0" fillId="0" borderId="14" xfId="0" applyBorder="1" applyAlignment="1">
      <alignment vertical="top" wrapText="1"/>
    </xf>
    <xf numFmtId="0" fontId="2" fillId="0" borderId="18" xfId="0" applyFont="1" applyBorder="1" applyAlignment="1">
      <alignment horizontal="left" vertical="top" wrapText="1"/>
    </xf>
    <xf numFmtId="0" fontId="0" fillId="0" borderId="19" xfId="0" applyBorder="1" applyAlignment="1">
      <alignment vertical="top" wrapText="1"/>
    </xf>
    <xf numFmtId="0" fontId="2" fillId="0" borderId="15" xfId="0" applyFont="1" applyBorder="1" applyAlignment="1">
      <alignment horizontal="left" vertical="top" wrapText="1"/>
    </xf>
    <xf numFmtId="0" fontId="0" fillId="0" borderId="16" xfId="0" applyBorder="1" applyAlignment="1">
      <alignment vertical="top" wrapText="1"/>
    </xf>
    <xf numFmtId="0" fontId="2" fillId="0" borderId="17" xfId="0" applyFont="1" applyBorder="1" applyAlignment="1">
      <alignment horizontal="center" vertical="top" wrapText="1"/>
    </xf>
    <xf numFmtId="4" fontId="2" fillId="12" borderId="17" xfId="0" applyNumberFormat="1" applyFont="1" applyFill="1" applyBorder="1" applyAlignment="1">
      <alignment vertical="center" wrapText="1"/>
    </xf>
    <xf numFmtId="176" fontId="2" fillId="0" borderId="12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17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 wrapText="1"/>
    </xf>
    <xf numFmtId="176" fontId="2" fillId="0" borderId="11" xfId="0" applyNumberFormat="1" applyFont="1" applyBorder="1" applyAlignment="1">
      <alignment horizontal="center" vertical="center" wrapText="1"/>
    </xf>
    <xf numFmtId="176" fontId="2" fillId="0" borderId="17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1" fontId="2" fillId="0" borderId="17" xfId="0" applyNumberFormat="1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 vertical="center"/>
    </xf>
    <xf numFmtId="4" fontId="2" fillId="12" borderId="0" xfId="0" applyNumberFormat="1" applyFont="1" applyFill="1" applyBorder="1" applyAlignment="1">
      <alignment vertical="center" wrapText="1"/>
    </xf>
    <xf numFmtId="0" fontId="0" fillId="12" borderId="0" xfId="0" applyFill="1" applyAlignment="1">
      <alignment/>
    </xf>
    <xf numFmtId="0" fontId="0" fillId="12" borderId="21" xfId="0" applyFill="1" applyBorder="1" applyAlignment="1">
      <alignment/>
    </xf>
    <xf numFmtId="0" fontId="2" fillId="0" borderId="2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" fillId="0" borderId="14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176" fontId="2" fillId="0" borderId="12" xfId="0" applyNumberFormat="1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176" fontId="2" fillId="0" borderId="17" xfId="0" applyNumberFormat="1" applyFont="1" applyFill="1" applyBorder="1" applyAlignment="1">
      <alignment horizontal="center" vertical="center" wrapText="1"/>
    </xf>
    <xf numFmtId="176" fontId="2" fillId="0" borderId="12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176" fontId="2" fillId="0" borderId="17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left" vertical="top" wrapText="1"/>
    </xf>
    <xf numFmtId="49" fontId="2" fillId="0" borderId="11" xfId="0" applyNumberFormat="1" applyFont="1" applyFill="1" applyBorder="1" applyAlignment="1">
      <alignment horizontal="left" vertical="top" wrapText="1"/>
    </xf>
    <xf numFmtId="49" fontId="2" fillId="0" borderId="17" xfId="0" applyNumberFormat="1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" fontId="2" fillId="12" borderId="20" xfId="0" applyNumberFormat="1" applyFont="1" applyFill="1" applyBorder="1" applyAlignment="1">
      <alignment vertical="center" wrapText="1"/>
    </xf>
    <xf numFmtId="0" fontId="0" fillId="33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7" xfId="0" applyBorder="1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57"/>
  <sheetViews>
    <sheetView tabSelected="1" view="pageBreakPreview" zoomScale="75" zoomScaleNormal="75" zoomScaleSheetLayoutView="75" zoomScalePageLayoutView="0" workbookViewId="0" topLeftCell="A266">
      <selection activeCell="K6" sqref="K6"/>
    </sheetView>
  </sheetViews>
  <sheetFormatPr defaultColWidth="9.140625" defaultRowHeight="15"/>
  <cols>
    <col min="1" max="1" width="6.140625" style="0" customWidth="1"/>
    <col min="2" max="2" width="41.421875" style="0" customWidth="1"/>
    <col min="3" max="3" width="18.8515625" style="0" customWidth="1"/>
    <col min="4" max="4" width="15.7109375" style="23" customWidth="1"/>
    <col min="5" max="5" width="18.7109375" style="12" customWidth="1"/>
    <col min="6" max="6" width="30.28125" style="0" customWidth="1"/>
    <col min="7" max="7" width="13.57421875" style="0" customWidth="1"/>
    <col min="8" max="8" width="13.421875" style="0" customWidth="1"/>
    <col min="9" max="9" width="15.00390625" style="0" customWidth="1"/>
  </cols>
  <sheetData>
    <row r="1" spans="1:18" ht="68.25" customHeight="1">
      <c r="A1" s="54" t="s">
        <v>153</v>
      </c>
      <c r="B1" s="54"/>
      <c r="C1" s="54"/>
      <c r="D1" s="54"/>
      <c r="E1" s="54"/>
      <c r="F1" s="54"/>
      <c r="G1" s="54"/>
      <c r="H1" s="54"/>
      <c r="I1" s="54"/>
      <c r="J1" s="38"/>
      <c r="K1" s="38"/>
      <c r="L1" s="38"/>
      <c r="M1" s="38"/>
      <c r="N1" s="38"/>
      <c r="O1" s="38"/>
      <c r="P1" s="38"/>
      <c r="Q1" s="38"/>
      <c r="R1" s="38"/>
    </row>
    <row r="2" spans="4:9" ht="3.75" customHeight="1" hidden="1">
      <c r="D2" s="17"/>
      <c r="E2" s="17"/>
      <c r="F2" s="17"/>
      <c r="G2" s="42"/>
      <c r="H2" s="43"/>
      <c r="I2" s="43"/>
    </row>
    <row r="3" spans="1:9" ht="15">
      <c r="A3" s="41" t="s">
        <v>134</v>
      </c>
      <c r="B3" s="41"/>
      <c r="C3" s="41"/>
      <c r="D3" s="41"/>
      <c r="E3" s="41"/>
      <c r="F3" s="41"/>
      <c r="G3" s="41"/>
      <c r="H3" s="41"/>
      <c r="I3" s="41"/>
    </row>
    <row r="4" spans="1:9" ht="15">
      <c r="A4" s="41"/>
      <c r="B4" s="41"/>
      <c r="C4" s="41"/>
      <c r="D4" s="41"/>
      <c r="E4" s="41"/>
      <c r="F4" s="41"/>
      <c r="G4" s="41"/>
      <c r="H4" s="41"/>
      <c r="I4" s="41"/>
    </row>
    <row r="5" spans="1:9" ht="15">
      <c r="A5" s="41"/>
      <c r="B5" s="41"/>
      <c r="C5" s="41"/>
      <c r="D5" s="41"/>
      <c r="E5" s="41"/>
      <c r="F5" s="41"/>
      <c r="G5" s="41"/>
      <c r="H5" s="41"/>
      <c r="I5" s="41"/>
    </row>
    <row r="6" spans="1:9" ht="31.5" customHeight="1">
      <c r="A6" s="41"/>
      <c r="B6" s="41"/>
      <c r="C6" s="41"/>
      <c r="D6" s="41"/>
      <c r="E6" s="41"/>
      <c r="F6" s="41"/>
      <c r="G6" s="41"/>
      <c r="H6" s="41"/>
      <c r="I6" s="41"/>
    </row>
    <row r="7" spans="1:9" ht="15.75">
      <c r="A7" s="126"/>
      <c r="B7" s="126"/>
      <c r="C7" s="126"/>
      <c r="D7" s="126"/>
      <c r="E7" s="126"/>
      <c r="F7" s="126"/>
      <c r="G7" s="126"/>
      <c r="H7" s="126"/>
      <c r="I7" s="126"/>
    </row>
    <row r="8" spans="1:9" ht="15.75" customHeight="1">
      <c r="A8" s="63" t="s">
        <v>0</v>
      </c>
      <c r="B8" s="63" t="s">
        <v>9</v>
      </c>
      <c r="C8" s="63" t="s">
        <v>1</v>
      </c>
      <c r="D8" s="47" t="s">
        <v>2</v>
      </c>
      <c r="E8" s="48"/>
      <c r="F8" s="138" t="s">
        <v>3</v>
      </c>
      <c r="G8" s="139"/>
      <c r="H8" s="139"/>
      <c r="I8" s="139"/>
    </row>
    <row r="9" spans="1:9" ht="15.75" customHeight="1">
      <c r="A9" s="63"/>
      <c r="B9" s="63"/>
      <c r="C9" s="63"/>
      <c r="D9" s="49"/>
      <c r="E9" s="50"/>
      <c r="F9" s="63" t="s">
        <v>4</v>
      </c>
      <c r="G9" s="63" t="s">
        <v>5</v>
      </c>
      <c r="H9" s="47" t="s">
        <v>152</v>
      </c>
      <c r="I9" s="48"/>
    </row>
    <row r="10" spans="1:9" ht="15.75" customHeight="1">
      <c r="A10" s="63"/>
      <c r="B10" s="63"/>
      <c r="C10" s="63"/>
      <c r="D10" s="137"/>
      <c r="E10" s="137"/>
      <c r="F10" s="63"/>
      <c r="G10" s="63"/>
      <c r="H10" s="49"/>
      <c r="I10" s="50"/>
    </row>
    <row r="11" spans="1:9" ht="15.75">
      <c r="A11" s="63"/>
      <c r="B11" s="63"/>
      <c r="C11" s="63"/>
      <c r="D11" s="29" t="s">
        <v>148</v>
      </c>
      <c r="E11" s="36" t="s">
        <v>149</v>
      </c>
      <c r="F11" s="63"/>
      <c r="G11" s="63"/>
      <c r="H11" s="5" t="s">
        <v>148</v>
      </c>
      <c r="I11" s="5" t="s">
        <v>149</v>
      </c>
    </row>
    <row r="12" spans="1:10" ht="15.75">
      <c r="A12" s="5">
        <v>1</v>
      </c>
      <c r="B12" s="5">
        <v>2</v>
      </c>
      <c r="C12" s="5">
        <v>3</v>
      </c>
      <c r="D12" s="29">
        <v>4</v>
      </c>
      <c r="E12" s="36">
        <v>5</v>
      </c>
      <c r="F12" s="5">
        <v>6</v>
      </c>
      <c r="G12" s="5">
        <v>7</v>
      </c>
      <c r="H12" s="5">
        <v>8</v>
      </c>
      <c r="I12" s="5">
        <v>9</v>
      </c>
      <c r="J12" s="1"/>
    </row>
    <row r="13" spans="1:9" ht="15.75">
      <c r="A13" s="44" t="s">
        <v>109</v>
      </c>
      <c r="B13" s="44"/>
      <c r="C13" s="44"/>
      <c r="D13" s="44"/>
      <c r="E13" s="44"/>
      <c r="F13" s="44"/>
      <c r="G13" s="44"/>
      <c r="H13" s="44"/>
      <c r="I13" s="44"/>
    </row>
    <row r="14" spans="1:9" ht="33" customHeight="1">
      <c r="A14" s="44" t="s">
        <v>72</v>
      </c>
      <c r="B14" s="44"/>
      <c r="C14" s="44"/>
      <c r="D14" s="44"/>
      <c r="E14" s="44"/>
      <c r="F14" s="44"/>
      <c r="G14" s="44"/>
      <c r="H14" s="44"/>
      <c r="I14" s="44"/>
    </row>
    <row r="15" spans="1:9" ht="37.5" customHeight="1">
      <c r="A15" s="45" t="s">
        <v>123</v>
      </c>
      <c r="B15" s="46"/>
      <c r="C15" s="46"/>
      <c r="D15" s="46"/>
      <c r="E15" s="46"/>
      <c r="F15" s="46"/>
      <c r="G15" s="46"/>
      <c r="H15" s="46"/>
      <c r="I15" s="46"/>
    </row>
    <row r="16" spans="1:9" ht="24" customHeight="1">
      <c r="A16" s="44" t="s">
        <v>38</v>
      </c>
      <c r="B16" s="44"/>
      <c r="C16" s="44"/>
      <c r="D16" s="44"/>
      <c r="E16" s="44"/>
      <c r="F16" s="44"/>
      <c r="G16" s="44"/>
      <c r="H16" s="44"/>
      <c r="I16" s="44"/>
    </row>
    <row r="17" spans="1:9" ht="94.5" customHeight="1">
      <c r="A17" s="51">
        <v>1</v>
      </c>
      <c r="B17" s="112" t="s">
        <v>124</v>
      </c>
      <c r="C17" s="113"/>
      <c r="D17" s="30">
        <f>D18+D22</f>
        <v>1200</v>
      </c>
      <c r="E17" s="27">
        <v>1200</v>
      </c>
      <c r="F17" s="63"/>
      <c r="G17" s="63"/>
      <c r="H17" s="63"/>
      <c r="I17" s="64"/>
    </row>
    <row r="18" spans="1:9" ht="15.75" hidden="1">
      <c r="A18" s="52"/>
      <c r="B18" s="114"/>
      <c r="C18" s="115"/>
      <c r="D18" s="39">
        <f>D19+D20+D21</f>
        <v>1200</v>
      </c>
      <c r="E18" s="40">
        <f>E19+E20+E21</f>
        <v>0</v>
      </c>
      <c r="F18" s="63"/>
      <c r="G18" s="63"/>
      <c r="H18" s="63"/>
      <c r="I18" s="64"/>
    </row>
    <row r="19" spans="1:9" ht="15.75" hidden="1">
      <c r="A19" s="52"/>
      <c r="B19" s="114"/>
      <c r="C19" s="115"/>
      <c r="D19" s="39">
        <f>D25</f>
        <v>0</v>
      </c>
      <c r="E19" s="40">
        <f>E25</f>
        <v>0</v>
      </c>
      <c r="F19" s="63"/>
      <c r="G19" s="63"/>
      <c r="H19" s="63"/>
      <c r="I19" s="64"/>
    </row>
    <row r="20" spans="1:9" ht="15.75" hidden="1">
      <c r="A20" s="52"/>
      <c r="B20" s="114"/>
      <c r="C20" s="115"/>
      <c r="D20" s="39">
        <f>D26+D62+D86</f>
        <v>1200</v>
      </c>
      <c r="E20" s="40">
        <f>E26+E62+E86</f>
        <v>0</v>
      </c>
      <c r="F20" s="63"/>
      <c r="G20" s="63"/>
      <c r="H20" s="63"/>
      <c r="I20" s="64"/>
    </row>
    <row r="21" spans="1:9" ht="15.75" hidden="1">
      <c r="A21" s="52"/>
      <c r="B21" s="114"/>
      <c r="C21" s="115"/>
      <c r="D21" s="39">
        <v>0</v>
      </c>
      <c r="E21" s="40">
        <v>0</v>
      </c>
      <c r="F21" s="63"/>
      <c r="G21" s="63"/>
      <c r="H21" s="63"/>
      <c r="I21" s="64"/>
    </row>
    <row r="22" spans="1:9" ht="15.75" hidden="1">
      <c r="A22" s="52"/>
      <c r="B22" s="116"/>
      <c r="C22" s="117"/>
      <c r="D22" s="39">
        <v>0</v>
      </c>
      <c r="E22" s="40">
        <v>0</v>
      </c>
      <c r="F22" s="63"/>
      <c r="G22" s="63"/>
      <c r="H22" s="63"/>
      <c r="I22" s="64"/>
    </row>
    <row r="23" spans="1:9" ht="94.5" customHeight="1">
      <c r="A23" s="69" t="s">
        <v>6</v>
      </c>
      <c r="B23" s="79" t="s">
        <v>10</v>
      </c>
      <c r="C23" s="68"/>
      <c r="D23" s="30">
        <f>D24+D28</f>
        <v>1200</v>
      </c>
      <c r="E23" s="27">
        <v>1200</v>
      </c>
      <c r="F23" s="63"/>
      <c r="G23" s="63"/>
      <c r="H23" s="63"/>
      <c r="I23" s="64"/>
    </row>
    <row r="24" spans="1:9" ht="15.75" customHeight="1" hidden="1">
      <c r="A24" s="70"/>
      <c r="B24" s="79"/>
      <c r="C24" s="68"/>
      <c r="D24" s="39">
        <f>D25+D26+D27</f>
        <v>1200</v>
      </c>
      <c r="E24" s="14">
        <f>E25+E26+E27</f>
        <v>0</v>
      </c>
      <c r="F24" s="63"/>
      <c r="G24" s="63"/>
      <c r="H24" s="63"/>
      <c r="I24" s="64"/>
    </row>
    <row r="25" spans="1:9" ht="15.75" customHeight="1" hidden="1">
      <c r="A25" s="70"/>
      <c r="B25" s="79"/>
      <c r="C25" s="68"/>
      <c r="D25" s="39">
        <f>D31+D37+D49</f>
        <v>0</v>
      </c>
      <c r="E25" s="14">
        <f>E31+E37+E49</f>
        <v>0</v>
      </c>
      <c r="F25" s="63"/>
      <c r="G25" s="63"/>
      <c r="H25" s="63"/>
      <c r="I25" s="64"/>
    </row>
    <row r="26" spans="1:9" ht="15.75" customHeight="1" hidden="1">
      <c r="A26" s="70"/>
      <c r="B26" s="79"/>
      <c r="C26" s="68"/>
      <c r="D26" s="39">
        <f>D32+D39</f>
        <v>1200</v>
      </c>
      <c r="E26" s="14">
        <f>E32+E39</f>
        <v>0</v>
      </c>
      <c r="F26" s="63"/>
      <c r="G26" s="63"/>
      <c r="H26" s="63"/>
      <c r="I26" s="64"/>
    </row>
    <row r="27" spans="1:9" ht="15.75" customHeight="1" hidden="1">
      <c r="A27" s="70"/>
      <c r="B27" s="79"/>
      <c r="C27" s="68"/>
      <c r="D27" s="39">
        <v>0</v>
      </c>
      <c r="E27" s="14">
        <v>0</v>
      </c>
      <c r="F27" s="63"/>
      <c r="G27" s="63"/>
      <c r="H27" s="63"/>
      <c r="I27" s="64"/>
    </row>
    <row r="28" spans="1:9" ht="15.75" customHeight="1" hidden="1">
      <c r="A28" s="70"/>
      <c r="B28" s="79"/>
      <c r="C28" s="68"/>
      <c r="D28" s="39">
        <v>0</v>
      </c>
      <c r="E28" s="14">
        <v>0</v>
      </c>
      <c r="F28" s="63"/>
      <c r="G28" s="63"/>
      <c r="H28" s="63"/>
      <c r="I28" s="64"/>
    </row>
    <row r="29" spans="1:9" ht="94.5" customHeight="1">
      <c r="A29" s="69" t="s">
        <v>7</v>
      </c>
      <c r="B29" s="79" t="s">
        <v>39</v>
      </c>
      <c r="C29" s="68"/>
      <c r="D29" s="30">
        <f>D30+D34</f>
        <v>0</v>
      </c>
      <c r="E29" s="27">
        <f>E30+E34</f>
        <v>0</v>
      </c>
      <c r="F29" s="63" t="s">
        <v>68</v>
      </c>
      <c r="G29" s="63" t="s">
        <v>71</v>
      </c>
      <c r="H29" s="140">
        <v>14</v>
      </c>
      <c r="I29" s="127">
        <v>14</v>
      </c>
    </row>
    <row r="30" spans="1:9" ht="15.75" customHeight="1" hidden="1">
      <c r="A30" s="70"/>
      <c r="B30" s="79"/>
      <c r="C30" s="68"/>
      <c r="D30" s="31">
        <f>D31+D32+D33</f>
        <v>0</v>
      </c>
      <c r="E30" s="14">
        <f>E31+E32+E33</f>
        <v>0</v>
      </c>
      <c r="F30" s="63"/>
      <c r="G30" s="63"/>
      <c r="H30" s="140"/>
      <c r="I30" s="127"/>
    </row>
    <row r="31" spans="1:9" ht="15.75" customHeight="1" hidden="1">
      <c r="A31" s="70"/>
      <c r="B31" s="79"/>
      <c r="C31" s="68"/>
      <c r="D31" s="31">
        <v>0</v>
      </c>
      <c r="E31" s="14">
        <v>0</v>
      </c>
      <c r="F31" s="63"/>
      <c r="G31" s="63"/>
      <c r="H31" s="140"/>
      <c r="I31" s="127"/>
    </row>
    <row r="32" spans="1:9" ht="15.75" customHeight="1" hidden="1">
      <c r="A32" s="70"/>
      <c r="B32" s="79"/>
      <c r="C32" s="68"/>
      <c r="D32" s="31">
        <v>0</v>
      </c>
      <c r="E32" s="14">
        <v>0</v>
      </c>
      <c r="F32" s="63"/>
      <c r="G32" s="63"/>
      <c r="H32" s="140"/>
      <c r="I32" s="127"/>
    </row>
    <row r="33" spans="1:9" ht="15.75" customHeight="1" hidden="1">
      <c r="A33" s="70"/>
      <c r="B33" s="79"/>
      <c r="C33" s="68"/>
      <c r="D33" s="31">
        <v>0</v>
      </c>
      <c r="E33" s="14">
        <v>0</v>
      </c>
      <c r="F33" s="63"/>
      <c r="G33" s="63"/>
      <c r="H33" s="140"/>
      <c r="I33" s="127"/>
    </row>
    <row r="34" spans="1:9" ht="15.75" customHeight="1" hidden="1">
      <c r="A34" s="70"/>
      <c r="B34" s="79"/>
      <c r="C34" s="68"/>
      <c r="D34" s="31">
        <v>0</v>
      </c>
      <c r="E34" s="14">
        <v>0</v>
      </c>
      <c r="F34" s="63"/>
      <c r="G34" s="63"/>
      <c r="H34" s="140"/>
      <c r="I34" s="127"/>
    </row>
    <row r="35" spans="1:9" ht="81" customHeight="1">
      <c r="A35" s="69" t="s">
        <v>17</v>
      </c>
      <c r="B35" s="51" t="s">
        <v>108</v>
      </c>
      <c r="C35" s="105"/>
      <c r="D35" s="30">
        <f>D36+D45</f>
        <v>1200</v>
      </c>
      <c r="E35" s="13">
        <v>1200</v>
      </c>
      <c r="F35" s="55" t="s">
        <v>94</v>
      </c>
      <c r="G35" s="55" t="s">
        <v>71</v>
      </c>
      <c r="H35" s="128">
        <v>0</v>
      </c>
      <c r="I35" s="131">
        <v>0</v>
      </c>
    </row>
    <row r="36" spans="1:9" ht="15.75" customHeight="1" hidden="1">
      <c r="A36" s="70"/>
      <c r="B36" s="52"/>
      <c r="C36" s="106"/>
      <c r="D36" s="31">
        <f>D37+D39+D42</f>
        <v>1200</v>
      </c>
      <c r="E36" s="14">
        <f>E37+E39+E42</f>
        <v>0</v>
      </c>
      <c r="F36" s="157"/>
      <c r="G36" s="56"/>
      <c r="H36" s="129"/>
      <c r="I36" s="132"/>
    </row>
    <row r="37" spans="1:9" ht="15" customHeight="1" hidden="1">
      <c r="A37" s="70"/>
      <c r="B37" s="52"/>
      <c r="C37" s="106"/>
      <c r="D37" s="159">
        <v>0</v>
      </c>
      <c r="E37" s="94">
        <v>0</v>
      </c>
      <c r="F37" s="157"/>
      <c r="G37" s="56"/>
      <c r="H37" s="129"/>
      <c r="I37" s="132"/>
    </row>
    <row r="38" spans="1:9" ht="37.5" customHeight="1" hidden="1">
      <c r="A38" s="70"/>
      <c r="B38" s="52"/>
      <c r="C38" s="106"/>
      <c r="D38" s="136"/>
      <c r="E38" s="160"/>
      <c r="F38" s="158"/>
      <c r="G38" s="86"/>
      <c r="H38" s="130"/>
      <c r="I38" s="133"/>
    </row>
    <row r="39" spans="1:9" ht="15" customHeight="1" hidden="1">
      <c r="A39" s="70"/>
      <c r="B39" s="52"/>
      <c r="C39" s="106"/>
      <c r="D39" s="134">
        <v>1200</v>
      </c>
      <c r="E39" s="94">
        <v>0</v>
      </c>
      <c r="F39" s="56" t="s">
        <v>95</v>
      </c>
      <c r="G39" s="55" t="s">
        <v>35</v>
      </c>
      <c r="H39" s="128">
        <v>1</v>
      </c>
      <c r="I39" s="128">
        <v>1</v>
      </c>
    </row>
    <row r="40" spans="1:9" ht="15" customHeight="1" hidden="1">
      <c r="A40" s="70"/>
      <c r="B40" s="52"/>
      <c r="C40" s="106"/>
      <c r="D40" s="135"/>
      <c r="E40" s="160"/>
      <c r="F40" s="161"/>
      <c r="G40" s="56"/>
      <c r="H40" s="129"/>
      <c r="I40" s="129"/>
    </row>
    <row r="41" spans="1:9" ht="15" customHeight="1" hidden="1">
      <c r="A41" s="71"/>
      <c r="B41" s="71"/>
      <c r="C41" s="107"/>
      <c r="D41" s="136"/>
      <c r="E41" s="160"/>
      <c r="F41" s="161"/>
      <c r="G41" s="56"/>
      <c r="H41" s="129"/>
      <c r="I41" s="129"/>
    </row>
    <row r="42" spans="1:9" ht="15" customHeight="1" hidden="1">
      <c r="A42" s="71"/>
      <c r="B42" s="71"/>
      <c r="C42" s="107"/>
      <c r="D42" s="87">
        <v>0</v>
      </c>
      <c r="E42" s="65">
        <v>0</v>
      </c>
      <c r="F42" s="161"/>
      <c r="G42" s="56"/>
      <c r="H42" s="129"/>
      <c r="I42" s="129"/>
    </row>
    <row r="43" spans="1:9" ht="15" customHeight="1" hidden="1">
      <c r="A43" s="71"/>
      <c r="B43" s="71"/>
      <c r="C43" s="107"/>
      <c r="D43" s="91"/>
      <c r="E43" s="66"/>
      <c r="F43" s="161"/>
      <c r="G43" s="56"/>
      <c r="H43" s="129"/>
      <c r="I43" s="129"/>
    </row>
    <row r="44" spans="1:9" ht="15" customHeight="1" hidden="1">
      <c r="A44" s="71"/>
      <c r="B44" s="71"/>
      <c r="C44" s="107"/>
      <c r="D44" s="88"/>
      <c r="E44" s="67"/>
      <c r="F44" s="161"/>
      <c r="G44" s="56"/>
      <c r="H44" s="129"/>
      <c r="I44" s="129"/>
    </row>
    <row r="45" spans="1:9" ht="15" customHeight="1" hidden="1">
      <c r="A45" s="71"/>
      <c r="B45" s="71"/>
      <c r="C45" s="107"/>
      <c r="D45" s="87">
        <v>0</v>
      </c>
      <c r="E45" s="65">
        <v>0</v>
      </c>
      <c r="F45" s="161"/>
      <c r="G45" s="56"/>
      <c r="H45" s="129"/>
      <c r="I45" s="129"/>
    </row>
    <row r="46" spans="1:9" ht="12.75" customHeight="1" hidden="1">
      <c r="A46" s="72"/>
      <c r="B46" s="72"/>
      <c r="C46" s="108"/>
      <c r="D46" s="88"/>
      <c r="E46" s="67"/>
      <c r="F46" s="162"/>
      <c r="G46" s="86"/>
      <c r="H46" s="130"/>
      <c r="I46" s="130"/>
    </row>
    <row r="47" spans="1:9" ht="15.75" customHeight="1" hidden="1">
      <c r="A47" s="69" t="s">
        <v>18</v>
      </c>
      <c r="B47" s="79" t="s">
        <v>96</v>
      </c>
      <c r="C47" s="68" t="s">
        <v>15</v>
      </c>
      <c r="D47" s="30">
        <f>D48+D52</f>
        <v>0</v>
      </c>
      <c r="E47" s="13">
        <f>E48+E52</f>
        <v>0</v>
      </c>
      <c r="F47" s="63" t="s">
        <v>97</v>
      </c>
      <c r="G47" s="63" t="s">
        <v>98</v>
      </c>
      <c r="H47" s="140">
        <v>50</v>
      </c>
      <c r="I47" s="127">
        <v>50</v>
      </c>
    </row>
    <row r="48" spans="1:9" ht="15.75" customHeight="1" hidden="1">
      <c r="A48" s="70"/>
      <c r="B48" s="79"/>
      <c r="C48" s="68"/>
      <c r="D48" s="31">
        <f>D49+D50+D51</f>
        <v>0</v>
      </c>
      <c r="E48" s="14">
        <f>E49+E50+E51</f>
        <v>0</v>
      </c>
      <c r="F48" s="63"/>
      <c r="G48" s="63"/>
      <c r="H48" s="140"/>
      <c r="I48" s="127"/>
    </row>
    <row r="49" spans="1:9" ht="15.75" customHeight="1" hidden="1">
      <c r="A49" s="70"/>
      <c r="B49" s="79"/>
      <c r="C49" s="68"/>
      <c r="D49" s="31">
        <v>0</v>
      </c>
      <c r="E49" s="14">
        <v>0</v>
      </c>
      <c r="F49" s="63"/>
      <c r="G49" s="63"/>
      <c r="H49" s="140"/>
      <c r="I49" s="127"/>
    </row>
    <row r="50" spans="1:9" ht="15.75" customHeight="1" hidden="1">
      <c r="A50" s="70"/>
      <c r="B50" s="79"/>
      <c r="C50" s="68"/>
      <c r="D50" s="31">
        <v>0</v>
      </c>
      <c r="E50" s="14">
        <v>0</v>
      </c>
      <c r="F50" s="63"/>
      <c r="G50" s="63"/>
      <c r="H50" s="140"/>
      <c r="I50" s="127"/>
    </row>
    <row r="51" spans="1:9" ht="15.75" customHeight="1" hidden="1">
      <c r="A51" s="70"/>
      <c r="B51" s="79"/>
      <c r="C51" s="68"/>
      <c r="D51" s="31">
        <v>0</v>
      </c>
      <c r="E51" s="14">
        <v>0</v>
      </c>
      <c r="F51" s="63"/>
      <c r="G51" s="63"/>
      <c r="H51" s="140"/>
      <c r="I51" s="127"/>
    </row>
    <row r="52" spans="1:9" ht="15.75" customHeight="1" hidden="1">
      <c r="A52" s="70"/>
      <c r="B52" s="79"/>
      <c r="C52" s="68"/>
      <c r="D52" s="31">
        <v>0</v>
      </c>
      <c r="E52" s="14">
        <v>0</v>
      </c>
      <c r="F52" s="63"/>
      <c r="G52" s="63"/>
      <c r="H52" s="140"/>
      <c r="I52" s="127"/>
    </row>
    <row r="53" spans="1:9" ht="66" customHeight="1">
      <c r="A53" s="51">
        <v>2</v>
      </c>
      <c r="B53" s="112" t="s">
        <v>99</v>
      </c>
      <c r="C53" s="113"/>
      <c r="D53" s="30">
        <f>D54+D58</f>
        <v>251036.19</v>
      </c>
      <c r="E53" s="13">
        <v>251036.19</v>
      </c>
      <c r="F53" s="63"/>
      <c r="G53" s="63" t="s">
        <v>105</v>
      </c>
      <c r="H53" s="63"/>
      <c r="I53" s="64"/>
    </row>
    <row r="54" spans="1:9" ht="15.75" hidden="1">
      <c r="A54" s="52"/>
      <c r="B54" s="114"/>
      <c r="C54" s="115"/>
      <c r="D54" s="31">
        <f>D55+D56+D57</f>
        <v>251036.19</v>
      </c>
      <c r="E54" s="14">
        <f>E55+E56+E57</f>
        <v>301036.19</v>
      </c>
      <c r="F54" s="63"/>
      <c r="G54" s="63"/>
      <c r="H54" s="63"/>
      <c r="I54" s="64"/>
    </row>
    <row r="55" spans="1:9" ht="15.75" hidden="1">
      <c r="A55" s="52"/>
      <c r="B55" s="114"/>
      <c r="C55" s="115"/>
      <c r="D55" s="31">
        <f>D61</f>
        <v>251036.19</v>
      </c>
      <c r="E55" s="14">
        <f>E61</f>
        <v>301036.19</v>
      </c>
      <c r="F55" s="63"/>
      <c r="G55" s="63"/>
      <c r="H55" s="63"/>
      <c r="I55" s="64"/>
    </row>
    <row r="56" spans="1:9" ht="15.75" hidden="1">
      <c r="A56" s="52"/>
      <c r="B56" s="114"/>
      <c r="C56" s="115"/>
      <c r="D56" s="31">
        <f>D62</f>
        <v>0</v>
      </c>
      <c r="E56" s="14">
        <f>E62</f>
        <v>0</v>
      </c>
      <c r="F56" s="63"/>
      <c r="G56" s="63"/>
      <c r="H56" s="63"/>
      <c r="I56" s="64"/>
    </row>
    <row r="57" spans="1:9" ht="15.75" hidden="1">
      <c r="A57" s="52"/>
      <c r="B57" s="114"/>
      <c r="C57" s="115"/>
      <c r="D57" s="31">
        <v>0</v>
      </c>
      <c r="E57" s="14">
        <v>0</v>
      </c>
      <c r="F57" s="63"/>
      <c r="G57" s="63"/>
      <c r="H57" s="63"/>
      <c r="I57" s="64"/>
    </row>
    <row r="58" spans="1:9" ht="15.75" hidden="1">
      <c r="A58" s="52"/>
      <c r="B58" s="116"/>
      <c r="C58" s="117"/>
      <c r="D58" s="31">
        <v>0</v>
      </c>
      <c r="E58" s="14">
        <v>0</v>
      </c>
      <c r="F58" s="63"/>
      <c r="G58" s="63"/>
      <c r="H58" s="63"/>
      <c r="I58" s="64"/>
    </row>
    <row r="59" spans="1:9" ht="72" customHeight="1">
      <c r="A59" s="69" t="s">
        <v>47</v>
      </c>
      <c r="B59" s="79" t="s">
        <v>11</v>
      </c>
      <c r="C59" s="68"/>
      <c r="D59" s="30">
        <f>D60+D64</f>
        <v>251036.19</v>
      </c>
      <c r="E59" s="13">
        <v>251036.19</v>
      </c>
      <c r="F59" s="63"/>
      <c r="G59" s="63"/>
      <c r="H59" s="63"/>
      <c r="I59" s="64"/>
    </row>
    <row r="60" spans="1:9" ht="15.75" customHeight="1" hidden="1">
      <c r="A60" s="70"/>
      <c r="B60" s="79"/>
      <c r="C60" s="68"/>
      <c r="D60" s="31">
        <f>D61+D62+D63</f>
        <v>251036.19</v>
      </c>
      <c r="E60" s="14">
        <f>E61+E62+E63</f>
        <v>301036.19</v>
      </c>
      <c r="F60" s="63"/>
      <c r="G60" s="63"/>
      <c r="H60" s="63"/>
      <c r="I60" s="64"/>
    </row>
    <row r="61" spans="1:9" ht="15.75" customHeight="1" hidden="1">
      <c r="A61" s="70"/>
      <c r="B61" s="79"/>
      <c r="C61" s="68"/>
      <c r="D61" s="31">
        <f>D67+D73</f>
        <v>251036.19</v>
      </c>
      <c r="E61" s="14">
        <f>E67+E73</f>
        <v>301036.19</v>
      </c>
      <c r="F61" s="63"/>
      <c r="G61" s="63"/>
      <c r="H61" s="63"/>
      <c r="I61" s="64"/>
    </row>
    <row r="62" spans="1:9" ht="15.75" customHeight="1" hidden="1">
      <c r="A62" s="70"/>
      <c r="B62" s="79"/>
      <c r="C62" s="68"/>
      <c r="D62" s="31">
        <f>D68+D74</f>
        <v>0</v>
      </c>
      <c r="E62" s="14">
        <f>E68+E74</f>
        <v>0</v>
      </c>
      <c r="F62" s="63"/>
      <c r="G62" s="63"/>
      <c r="H62" s="63"/>
      <c r="I62" s="64"/>
    </row>
    <row r="63" spans="1:9" ht="15.75" customHeight="1" hidden="1">
      <c r="A63" s="70"/>
      <c r="B63" s="79"/>
      <c r="C63" s="68"/>
      <c r="D63" s="31">
        <v>0</v>
      </c>
      <c r="E63" s="14">
        <v>0</v>
      </c>
      <c r="F63" s="63"/>
      <c r="G63" s="63"/>
      <c r="H63" s="63"/>
      <c r="I63" s="64"/>
    </row>
    <row r="64" spans="1:9" ht="15.75" customHeight="1" hidden="1">
      <c r="A64" s="78"/>
      <c r="B64" s="79"/>
      <c r="C64" s="68"/>
      <c r="D64" s="31">
        <v>0</v>
      </c>
      <c r="E64" s="14">
        <v>0</v>
      </c>
      <c r="F64" s="63"/>
      <c r="G64" s="63"/>
      <c r="H64" s="63"/>
      <c r="I64" s="64"/>
    </row>
    <row r="65" spans="1:9" ht="94.5" customHeight="1">
      <c r="A65" s="69" t="s">
        <v>49</v>
      </c>
      <c r="B65" s="79" t="s">
        <v>107</v>
      </c>
      <c r="C65" s="68"/>
      <c r="D65" s="30">
        <f>D66+D70</f>
        <v>0</v>
      </c>
      <c r="E65" s="13">
        <v>0</v>
      </c>
      <c r="F65" s="63" t="s">
        <v>67</v>
      </c>
      <c r="G65" s="63" t="s">
        <v>14</v>
      </c>
      <c r="H65" s="63">
        <v>300</v>
      </c>
      <c r="I65" s="64">
        <v>300</v>
      </c>
    </row>
    <row r="66" spans="1:9" ht="0.75" customHeight="1">
      <c r="A66" s="70"/>
      <c r="B66" s="79"/>
      <c r="C66" s="68"/>
      <c r="D66" s="31">
        <f>D67+D68+D69</f>
        <v>0</v>
      </c>
      <c r="E66" s="14">
        <f>E67+E68+E69</f>
        <v>50000</v>
      </c>
      <c r="F66" s="63"/>
      <c r="G66" s="63"/>
      <c r="H66" s="63"/>
      <c r="I66" s="64"/>
    </row>
    <row r="67" spans="1:9" ht="15.75" customHeight="1" hidden="1">
      <c r="A67" s="70"/>
      <c r="B67" s="79"/>
      <c r="C67" s="68"/>
      <c r="D67" s="31">
        <v>0</v>
      </c>
      <c r="E67" s="14">
        <v>50000</v>
      </c>
      <c r="F67" s="63"/>
      <c r="G67" s="63"/>
      <c r="H67" s="63"/>
      <c r="I67" s="64"/>
    </row>
    <row r="68" spans="1:9" ht="15.75" customHeight="1" hidden="1">
      <c r="A68" s="70"/>
      <c r="B68" s="79"/>
      <c r="C68" s="68"/>
      <c r="D68" s="31">
        <v>0</v>
      </c>
      <c r="E68" s="14">
        <v>0</v>
      </c>
      <c r="F68" s="63"/>
      <c r="G68" s="63"/>
      <c r="H68" s="63"/>
      <c r="I68" s="64"/>
    </row>
    <row r="69" spans="1:9" ht="15.75" customHeight="1" hidden="1">
      <c r="A69" s="70"/>
      <c r="B69" s="79"/>
      <c r="C69" s="68"/>
      <c r="D69" s="31">
        <v>0</v>
      </c>
      <c r="E69" s="14">
        <v>0</v>
      </c>
      <c r="F69" s="63"/>
      <c r="G69" s="63"/>
      <c r="H69" s="63"/>
      <c r="I69" s="64"/>
    </row>
    <row r="70" spans="1:9" ht="15.75" customHeight="1" hidden="1">
      <c r="A70" s="78"/>
      <c r="B70" s="79"/>
      <c r="C70" s="68"/>
      <c r="D70" s="31">
        <v>0</v>
      </c>
      <c r="E70" s="14">
        <v>0</v>
      </c>
      <c r="F70" s="63"/>
      <c r="G70" s="63"/>
      <c r="H70" s="63"/>
      <c r="I70" s="64"/>
    </row>
    <row r="71" spans="1:9" ht="64.5" customHeight="1">
      <c r="A71" s="69" t="s">
        <v>50</v>
      </c>
      <c r="B71" s="79" t="s">
        <v>129</v>
      </c>
      <c r="C71" s="68"/>
      <c r="D71" s="30">
        <f>D72+D76</f>
        <v>251036.19</v>
      </c>
      <c r="E71" s="13">
        <f>E72+E76</f>
        <v>251036.19</v>
      </c>
      <c r="F71" s="55" t="s">
        <v>104</v>
      </c>
      <c r="G71" s="55" t="s">
        <v>13</v>
      </c>
      <c r="H71" s="57">
        <v>100</v>
      </c>
      <c r="I71" s="57">
        <v>100</v>
      </c>
    </row>
    <row r="72" spans="1:9" ht="15.75" customHeight="1" hidden="1">
      <c r="A72" s="70"/>
      <c r="B72" s="79"/>
      <c r="C72" s="68"/>
      <c r="D72" s="31">
        <f>D73+D74+D75</f>
        <v>251036.19</v>
      </c>
      <c r="E72" s="14">
        <f>E73+E74+E75</f>
        <v>251036.19</v>
      </c>
      <c r="F72" s="56"/>
      <c r="G72" s="56"/>
      <c r="H72" s="58"/>
      <c r="I72" s="58"/>
    </row>
    <row r="73" spans="1:9" ht="15.75" customHeight="1" hidden="1">
      <c r="A73" s="70"/>
      <c r="B73" s="79"/>
      <c r="C73" s="68"/>
      <c r="D73" s="37">
        <v>251036.19</v>
      </c>
      <c r="E73" s="14">
        <v>251036.19</v>
      </c>
      <c r="F73" s="56"/>
      <c r="G73" s="56"/>
      <c r="H73" s="58"/>
      <c r="I73" s="58"/>
    </row>
    <row r="74" spans="1:9" ht="15.75" customHeight="1" hidden="1">
      <c r="A74" s="70"/>
      <c r="B74" s="79"/>
      <c r="C74" s="68"/>
      <c r="D74" s="31">
        <v>0</v>
      </c>
      <c r="E74" s="14">
        <v>0</v>
      </c>
      <c r="F74" s="56"/>
      <c r="G74" s="56"/>
      <c r="H74" s="58"/>
      <c r="I74" s="58"/>
    </row>
    <row r="75" spans="1:9" ht="15.75" customHeight="1" hidden="1">
      <c r="A75" s="70"/>
      <c r="B75" s="79"/>
      <c r="C75" s="68"/>
      <c r="D75" s="31">
        <v>0</v>
      </c>
      <c r="E75" s="14">
        <v>0</v>
      </c>
      <c r="F75" s="56"/>
      <c r="G75" s="56"/>
      <c r="H75" s="58"/>
      <c r="I75" s="58"/>
    </row>
    <row r="76" spans="1:9" ht="17.25" customHeight="1" hidden="1">
      <c r="A76" s="70"/>
      <c r="B76" s="79"/>
      <c r="C76" s="68"/>
      <c r="D76" s="31">
        <v>0</v>
      </c>
      <c r="E76" s="14">
        <v>0</v>
      </c>
      <c r="F76" s="86"/>
      <c r="G76" s="86"/>
      <c r="H76" s="59"/>
      <c r="I76" s="59"/>
    </row>
    <row r="77" spans="1:9" ht="48" customHeight="1">
      <c r="A77" s="51">
        <v>3</v>
      </c>
      <c r="B77" s="112" t="s">
        <v>100</v>
      </c>
      <c r="C77" s="113"/>
      <c r="D77" s="30">
        <f>SUM(D83)</f>
        <v>126249.5</v>
      </c>
      <c r="E77" s="13">
        <v>126249.5</v>
      </c>
      <c r="F77" s="55"/>
      <c r="G77" s="55"/>
      <c r="H77" s="55"/>
      <c r="I77" s="60"/>
    </row>
    <row r="78" spans="1:9" ht="15.75" hidden="1">
      <c r="A78" s="52"/>
      <c r="B78" s="114"/>
      <c r="C78" s="115"/>
      <c r="D78" s="31">
        <f>SUM(D84)</f>
        <v>126249.5</v>
      </c>
      <c r="E78" s="14">
        <f>SUM(E84)</f>
        <v>276249.5</v>
      </c>
      <c r="F78" s="56"/>
      <c r="G78" s="56"/>
      <c r="H78" s="56"/>
      <c r="I78" s="61"/>
    </row>
    <row r="79" spans="1:9" ht="15.75" hidden="1">
      <c r="A79" s="52"/>
      <c r="B79" s="114"/>
      <c r="C79" s="115"/>
      <c r="D79" s="31">
        <f>SUM(D85)</f>
        <v>126249.5</v>
      </c>
      <c r="E79" s="14">
        <f>SUM(E85)</f>
        <v>276249.5</v>
      </c>
      <c r="F79" s="56"/>
      <c r="G79" s="56"/>
      <c r="H79" s="56"/>
      <c r="I79" s="61"/>
    </row>
    <row r="80" spans="1:9" ht="15.75" hidden="1">
      <c r="A80" s="52"/>
      <c r="B80" s="114"/>
      <c r="C80" s="115"/>
      <c r="D80" s="31" t="e">
        <f>#REF!+#REF!+F80+G80+#REF!</f>
        <v>#REF!</v>
      </c>
      <c r="E80" s="14" t="e">
        <f>#REF!+F80+G80+#REF!+H80</f>
        <v>#REF!</v>
      </c>
      <c r="F80" s="56"/>
      <c r="G80" s="56"/>
      <c r="H80" s="56"/>
      <c r="I80" s="61"/>
    </row>
    <row r="81" spans="1:9" ht="15.75" hidden="1">
      <c r="A81" s="52"/>
      <c r="B81" s="114"/>
      <c r="C81" s="115"/>
      <c r="D81" s="31" t="e">
        <f>#REF!+#REF!+F81+G81+#REF!</f>
        <v>#REF!</v>
      </c>
      <c r="E81" s="14" t="e">
        <f>#REF!+F81+G81+#REF!+H81</f>
        <v>#REF!</v>
      </c>
      <c r="F81" s="56"/>
      <c r="G81" s="56"/>
      <c r="H81" s="56"/>
      <c r="I81" s="61"/>
    </row>
    <row r="82" spans="1:9" ht="15.75" hidden="1">
      <c r="A82" s="52"/>
      <c r="B82" s="116"/>
      <c r="C82" s="117"/>
      <c r="D82" s="31" t="e">
        <f>#REF!+#REF!+F82+G82+#REF!</f>
        <v>#REF!</v>
      </c>
      <c r="E82" s="14" t="e">
        <f>#REF!+F82+G82+#REF!+H82</f>
        <v>#REF!</v>
      </c>
      <c r="F82" s="86"/>
      <c r="G82" s="86"/>
      <c r="H82" s="86"/>
      <c r="I82" s="62"/>
    </row>
    <row r="83" spans="1:9" ht="50.25" customHeight="1">
      <c r="A83" s="69" t="s">
        <v>101</v>
      </c>
      <c r="B83" s="79" t="s">
        <v>12</v>
      </c>
      <c r="C83" s="68"/>
      <c r="D83" s="30">
        <f>D84+D88</f>
        <v>126249.5</v>
      </c>
      <c r="E83" s="13">
        <v>126249.5</v>
      </c>
      <c r="F83" s="55"/>
      <c r="G83" s="55"/>
      <c r="H83" s="55"/>
      <c r="I83" s="55"/>
    </row>
    <row r="84" spans="1:9" ht="15.75" customHeight="1" hidden="1">
      <c r="A84" s="70"/>
      <c r="B84" s="79"/>
      <c r="C84" s="68"/>
      <c r="D84" s="31">
        <f>D85+D86+D87</f>
        <v>126249.5</v>
      </c>
      <c r="E84" s="14">
        <f>E85+E86+E87</f>
        <v>276249.5</v>
      </c>
      <c r="F84" s="56"/>
      <c r="G84" s="56"/>
      <c r="H84" s="56"/>
      <c r="I84" s="56"/>
    </row>
    <row r="85" spans="1:9" ht="15.75" customHeight="1" hidden="1">
      <c r="A85" s="70"/>
      <c r="B85" s="79"/>
      <c r="C85" s="68"/>
      <c r="D85" s="31">
        <f>D91+D97</f>
        <v>126249.5</v>
      </c>
      <c r="E85" s="14">
        <f>E91+E97</f>
        <v>276249.5</v>
      </c>
      <c r="F85" s="56"/>
      <c r="G85" s="56"/>
      <c r="H85" s="56"/>
      <c r="I85" s="56"/>
    </row>
    <row r="86" spans="1:9" ht="15.75" customHeight="1" hidden="1">
      <c r="A86" s="70"/>
      <c r="B86" s="79"/>
      <c r="C86" s="68"/>
      <c r="D86" s="31">
        <v>0</v>
      </c>
      <c r="E86" s="14">
        <v>0</v>
      </c>
      <c r="F86" s="56"/>
      <c r="G86" s="56"/>
      <c r="H86" s="56"/>
      <c r="I86" s="56"/>
    </row>
    <row r="87" spans="1:9" ht="15.75" customHeight="1" hidden="1">
      <c r="A87" s="70"/>
      <c r="B87" s="79"/>
      <c r="C87" s="68"/>
      <c r="D87" s="31">
        <v>0</v>
      </c>
      <c r="E87" s="14">
        <v>0</v>
      </c>
      <c r="F87" s="56"/>
      <c r="G87" s="56"/>
      <c r="H87" s="56"/>
      <c r="I87" s="56"/>
    </row>
    <row r="88" spans="1:9" ht="15.75" customHeight="1" hidden="1">
      <c r="A88" s="70"/>
      <c r="B88" s="79"/>
      <c r="C88" s="68"/>
      <c r="D88" s="31">
        <v>0</v>
      </c>
      <c r="E88" s="14">
        <v>0</v>
      </c>
      <c r="F88" s="86"/>
      <c r="G88" s="86"/>
      <c r="H88" s="86"/>
      <c r="I88" s="86"/>
    </row>
    <row r="89" spans="1:9" ht="49.5" customHeight="1">
      <c r="A89" s="69" t="s">
        <v>102</v>
      </c>
      <c r="B89" s="79" t="s">
        <v>41</v>
      </c>
      <c r="C89" s="68"/>
      <c r="D89" s="30">
        <f>D90+D94</f>
        <v>0</v>
      </c>
      <c r="E89" s="13">
        <v>0</v>
      </c>
      <c r="F89" s="63" t="s">
        <v>69</v>
      </c>
      <c r="G89" s="63" t="s">
        <v>14</v>
      </c>
      <c r="H89" s="57">
        <v>0</v>
      </c>
      <c r="I89" s="57">
        <v>0</v>
      </c>
    </row>
    <row r="90" spans="1:9" ht="15.75" customHeight="1" hidden="1">
      <c r="A90" s="70"/>
      <c r="B90" s="79"/>
      <c r="C90" s="68"/>
      <c r="D90" s="31">
        <f>D91+D92+D93</f>
        <v>0</v>
      </c>
      <c r="E90" s="14">
        <f>E91+E92+E93</f>
        <v>150000</v>
      </c>
      <c r="F90" s="63"/>
      <c r="G90" s="63"/>
      <c r="H90" s="58"/>
      <c r="I90" s="58"/>
    </row>
    <row r="91" spans="1:9" ht="15.75" customHeight="1" hidden="1">
      <c r="A91" s="70"/>
      <c r="B91" s="79"/>
      <c r="C91" s="68"/>
      <c r="D91" s="31">
        <v>0</v>
      </c>
      <c r="E91" s="14">
        <v>150000</v>
      </c>
      <c r="F91" s="63"/>
      <c r="G91" s="63"/>
      <c r="H91" s="58"/>
      <c r="I91" s="58"/>
    </row>
    <row r="92" spans="1:9" ht="15.75" customHeight="1" hidden="1">
      <c r="A92" s="70"/>
      <c r="B92" s="79"/>
      <c r="C92" s="68"/>
      <c r="D92" s="31">
        <v>0</v>
      </c>
      <c r="E92" s="14">
        <v>0</v>
      </c>
      <c r="F92" s="63"/>
      <c r="G92" s="63"/>
      <c r="H92" s="58"/>
      <c r="I92" s="58"/>
    </row>
    <row r="93" spans="1:9" ht="15.75" customHeight="1" hidden="1">
      <c r="A93" s="70"/>
      <c r="B93" s="79"/>
      <c r="C93" s="68"/>
      <c r="D93" s="31">
        <v>0</v>
      </c>
      <c r="E93" s="14">
        <v>0</v>
      </c>
      <c r="F93" s="63"/>
      <c r="G93" s="63"/>
      <c r="H93" s="58"/>
      <c r="I93" s="58"/>
    </row>
    <row r="94" spans="1:9" ht="15.75" customHeight="1" hidden="1">
      <c r="A94" s="70"/>
      <c r="B94" s="79"/>
      <c r="C94" s="68"/>
      <c r="D94" s="31">
        <v>0</v>
      </c>
      <c r="E94" s="14">
        <v>0</v>
      </c>
      <c r="F94" s="63"/>
      <c r="G94" s="63"/>
      <c r="H94" s="59"/>
      <c r="I94" s="59"/>
    </row>
    <row r="95" spans="1:9" ht="96" customHeight="1">
      <c r="A95" s="69" t="s">
        <v>103</v>
      </c>
      <c r="B95" s="79" t="s">
        <v>40</v>
      </c>
      <c r="C95" s="68"/>
      <c r="D95" s="30">
        <f>D96+D100</f>
        <v>126249.5</v>
      </c>
      <c r="E95" s="27">
        <f>E96+E100</f>
        <v>126249.5</v>
      </c>
      <c r="F95" s="55" t="s">
        <v>70</v>
      </c>
      <c r="G95" s="55" t="s">
        <v>71</v>
      </c>
      <c r="H95" s="57">
        <v>20</v>
      </c>
      <c r="I95" s="57">
        <v>20</v>
      </c>
    </row>
    <row r="96" spans="1:9" ht="15.75" hidden="1">
      <c r="A96" s="70"/>
      <c r="B96" s="79"/>
      <c r="C96" s="68"/>
      <c r="D96" s="31">
        <f>D97+D98+D99</f>
        <v>126249.5</v>
      </c>
      <c r="E96" s="40">
        <f>E97+E98+E99</f>
        <v>126249.5</v>
      </c>
      <c r="F96" s="56"/>
      <c r="G96" s="56"/>
      <c r="H96" s="58"/>
      <c r="I96" s="58"/>
    </row>
    <row r="97" spans="1:9" ht="15.75" hidden="1">
      <c r="A97" s="70"/>
      <c r="B97" s="79"/>
      <c r="C97" s="68"/>
      <c r="D97" s="37">
        <v>126249.5</v>
      </c>
      <c r="E97" s="40">
        <v>126249.5</v>
      </c>
      <c r="F97" s="56"/>
      <c r="G97" s="56"/>
      <c r="H97" s="58"/>
      <c r="I97" s="58"/>
    </row>
    <row r="98" spans="1:9" ht="15.75" hidden="1">
      <c r="A98" s="70"/>
      <c r="B98" s="79"/>
      <c r="C98" s="68"/>
      <c r="D98" s="31">
        <v>0</v>
      </c>
      <c r="E98" s="40">
        <v>0</v>
      </c>
      <c r="F98" s="56"/>
      <c r="G98" s="56"/>
      <c r="H98" s="58"/>
      <c r="I98" s="58"/>
    </row>
    <row r="99" spans="1:9" ht="15.75" hidden="1">
      <c r="A99" s="70"/>
      <c r="B99" s="79"/>
      <c r="C99" s="68"/>
      <c r="D99" s="31">
        <v>0</v>
      </c>
      <c r="E99" s="40">
        <v>0</v>
      </c>
      <c r="F99" s="56"/>
      <c r="G99" s="56"/>
      <c r="H99" s="58"/>
      <c r="I99" s="58"/>
    </row>
    <row r="100" spans="1:9" ht="15.75" hidden="1">
      <c r="A100" s="70"/>
      <c r="B100" s="79"/>
      <c r="C100" s="68"/>
      <c r="D100" s="31">
        <v>0</v>
      </c>
      <c r="E100" s="40">
        <v>0</v>
      </c>
      <c r="F100" s="86"/>
      <c r="G100" s="86"/>
      <c r="H100" s="59"/>
      <c r="I100" s="59"/>
    </row>
    <row r="101" spans="1:9" ht="36.75" customHeight="1">
      <c r="A101" s="73" t="s">
        <v>8</v>
      </c>
      <c r="B101" s="74"/>
      <c r="C101" s="77"/>
      <c r="D101" s="30">
        <f>SUM(D102+D106)</f>
        <v>378485.69</v>
      </c>
      <c r="E101" s="27">
        <v>378485.69</v>
      </c>
      <c r="F101" s="63" t="s">
        <v>33</v>
      </c>
      <c r="G101" s="63" t="s">
        <v>33</v>
      </c>
      <c r="H101" s="63" t="s">
        <v>33</v>
      </c>
      <c r="I101" s="64" t="s">
        <v>33</v>
      </c>
    </row>
    <row r="102" spans="1:9" ht="15.75" hidden="1">
      <c r="A102" s="75"/>
      <c r="B102" s="76"/>
      <c r="C102" s="77"/>
      <c r="D102" s="30">
        <f>D18+D78+D60</f>
        <v>378485.69</v>
      </c>
      <c r="E102" s="13">
        <f>E18+E78+E60</f>
        <v>577285.69</v>
      </c>
      <c r="F102" s="63"/>
      <c r="G102" s="63"/>
      <c r="H102" s="63"/>
      <c r="I102" s="64"/>
    </row>
    <row r="103" spans="1:9" ht="15.75" hidden="1">
      <c r="A103" s="75"/>
      <c r="B103" s="76"/>
      <c r="C103" s="77"/>
      <c r="D103" s="30">
        <f>D19+D79+D55</f>
        <v>377285.69</v>
      </c>
      <c r="E103" s="13">
        <f>E19+E79+E55</f>
        <v>577285.69</v>
      </c>
      <c r="F103" s="63"/>
      <c r="G103" s="63"/>
      <c r="H103" s="63"/>
      <c r="I103" s="64"/>
    </row>
    <row r="104" spans="1:9" ht="15.75" hidden="1">
      <c r="A104" s="75"/>
      <c r="B104" s="76"/>
      <c r="C104" s="77"/>
      <c r="D104" s="30">
        <f>377285.69</f>
        <v>377285.69</v>
      </c>
      <c r="E104" s="13" t="e">
        <f>E80+E56+E20</f>
        <v>#REF!</v>
      </c>
      <c r="F104" s="63"/>
      <c r="G104" s="63"/>
      <c r="H104" s="63"/>
      <c r="I104" s="64"/>
    </row>
    <row r="105" spans="1:9" ht="15.75" hidden="1">
      <c r="A105" s="75"/>
      <c r="B105" s="76"/>
      <c r="C105" s="77"/>
      <c r="D105" s="30">
        <f>D21</f>
        <v>0</v>
      </c>
      <c r="E105" s="13">
        <f>E21</f>
        <v>0</v>
      </c>
      <c r="F105" s="63"/>
      <c r="G105" s="63"/>
      <c r="H105" s="63"/>
      <c r="I105" s="64"/>
    </row>
    <row r="106" spans="1:9" ht="15.75" hidden="1">
      <c r="A106" s="75"/>
      <c r="B106" s="76"/>
      <c r="C106" s="77"/>
      <c r="D106" s="30">
        <f>D22</f>
        <v>0</v>
      </c>
      <c r="E106" s="13">
        <f>E22</f>
        <v>0</v>
      </c>
      <c r="F106" s="63"/>
      <c r="G106" s="63"/>
      <c r="H106" s="63"/>
      <c r="I106" s="64"/>
    </row>
    <row r="107" spans="1:9" ht="15.75">
      <c r="A107" s="44" t="s">
        <v>133</v>
      </c>
      <c r="B107" s="44"/>
      <c r="C107" s="44"/>
      <c r="D107" s="44"/>
      <c r="E107" s="44"/>
      <c r="F107" s="44"/>
      <c r="G107" s="44"/>
      <c r="H107" s="44"/>
      <c r="I107" s="44"/>
    </row>
    <row r="108" spans="1:9" ht="18.75">
      <c r="A108" s="45" t="s">
        <v>125</v>
      </c>
      <c r="B108" s="45"/>
      <c r="C108" s="45"/>
      <c r="D108" s="45"/>
      <c r="E108" s="45"/>
      <c r="F108" s="45"/>
      <c r="G108" s="45"/>
      <c r="H108" s="45"/>
      <c r="I108" s="45"/>
    </row>
    <row r="109" spans="1:9" ht="15.75">
      <c r="A109" s="44" t="s">
        <v>115</v>
      </c>
      <c r="B109" s="44"/>
      <c r="C109" s="44"/>
      <c r="D109" s="44"/>
      <c r="E109" s="44"/>
      <c r="F109" s="44"/>
      <c r="G109" s="44"/>
      <c r="H109" s="44"/>
      <c r="I109" s="44"/>
    </row>
    <row r="110" spans="1:9" ht="129.75" customHeight="1">
      <c r="A110" s="51">
        <v>1</v>
      </c>
      <c r="B110" s="112" t="s">
        <v>145</v>
      </c>
      <c r="C110" s="142"/>
      <c r="D110" s="30">
        <f>D111+D115</f>
        <v>3717169.3899999997</v>
      </c>
      <c r="E110" s="27">
        <f>E116</f>
        <v>1580200</v>
      </c>
      <c r="F110" s="55"/>
      <c r="G110" s="55"/>
      <c r="H110" s="55"/>
      <c r="I110" s="60"/>
    </row>
    <row r="111" spans="1:9" ht="15.75" hidden="1">
      <c r="A111" s="52"/>
      <c r="B111" s="114"/>
      <c r="C111" s="143"/>
      <c r="D111" s="30">
        <f>D112+D113</f>
        <v>3717169.3899999997</v>
      </c>
      <c r="E111" s="27">
        <f>E112+E113</f>
        <v>1120000</v>
      </c>
      <c r="F111" s="56"/>
      <c r="G111" s="56"/>
      <c r="H111" s="56"/>
      <c r="I111" s="61"/>
    </row>
    <row r="112" spans="1:9" ht="15.75" hidden="1">
      <c r="A112" s="52"/>
      <c r="B112" s="114"/>
      <c r="C112" s="143"/>
      <c r="D112" s="30">
        <f>D118</f>
        <v>2697086.4899999998</v>
      </c>
      <c r="E112" s="27">
        <f>E118</f>
        <v>1120000</v>
      </c>
      <c r="F112" s="56"/>
      <c r="G112" s="56"/>
      <c r="H112" s="56"/>
      <c r="I112" s="61"/>
    </row>
    <row r="113" spans="1:9" ht="3" customHeight="1" hidden="1">
      <c r="A113" s="52"/>
      <c r="B113" s="114"/>
      <c r="C113" s="143"/>
      <c r="D113" s="31">
        <f>D119</f>
        <v>1020082.8999999999</v>
      </c>
      <c r="E113" s="34">
        <f>E119</f>
        <v>0</v>
      </c>
      <c r="F113" s="56"/>
      <c r="G113" s="56"/>
      <c r="H113" s="56"/>
      <c r="I113" s="61"/>
    </row>
    <row r="114" spans="1:9" ht="15.75" hidden="1">
      <c r="A114" s="52"/>
      <c r="B114" s="114"/>
      <c r="C114" s="143"/>
      <c r="D114" s="31">
        <v>0</v>
      </c>
      <c r="E114" s="34">
        <v>0</v>
      </c>
      <c r="F114" s="56"/>
      <c r="G114" s="56"/>
      <c r="H114" s="56"/>
      <c r="I114" s="61"/>
    </row>
    <row r="115" spans="1:9" ht="15.75" hidden="1">
      <c r="A115" s="53"/>
      <c r="B115" s="116"/>
      <c r="C115" s="144"/>
      <c r="D115" s="31">
        <v>0</v>
      </c>
      <c r="E115" s="34">
        <v>0</v>
      </c>
      <c r="F115" s="86"/>
      <c r="G115" s="86"/>
      <c r="H115" s="86"/>
      <c r="I115" s="62"/>
    </row>
    <row r="116" spans="1:9" ht="51.75" customHeight="1">
      <c r="A116" s="69" t="s">
        <v>6</v>
      </c>
      <c r="B116" s="51" t="s">
        <v>73</v>
      </c>
      <c r="C116" s="105"/>
      <c r="D116" s="30">
        <f>(D122+D134+D140+D146+D152)</f>
        <v>3717169.3899999997</v>
      </c>
      <c r="E116" s="27">
        <f>E122</f>
        <v>1580200</v>
      </c>
      <c r="F116" s="55"/>
      <c r="G116" s="55"/>
      <c r="H116" s="55"/>
      <c r="I116" s="60"/>
    </row>
    <row r="117" spans="1:9" ht="15.75" hidden="1">
      <c r="A117" s="70"/>
      <c r="B117" s="52"/>
      <c r="C117" s="106"/>
      <c r="D117" s="30">
        <f>D118+D119</f>
        <v>3717169.3899999997</v>
      </c>
      <c r="E117" s="27">
        <f>E118+E119</f>
        <v>1120000</v>
      </c>
      <c r="F117" s="56"/>
      <c r="G117" s="56"/>
      <c r="H117" s="56"/>
      <c r="I117" s="61"/>
    </row>
    <row r="118" spans="1:9" ht="15.75" hidden="1">
      <c r="A118" s="70"/>
      <c r="B118" s="52"/>
      <c r="C118" s="106"/>
      <c r="D118" s="30">
        <f>(D124+D137+D142+D148+D154)</f>
        <v>2697086.4899999998</v>
      </c>
      <c r="E118" s="27">
        <f>(E124+E136+E142+E148+E154)</f>
        <v>1120000</v>
      </c>
      <c r="F118" s="56"/>
      <c r="G118" s="56"/>
      <c r="H118" s="56"/>
      <c r="I118" s="61"/>
    </row>
    <row r="119" spans="1:9" ht="15.75" hidden="1">
      <c r="A119" s="70"/>
      <c r="B119" s="52"/>
      <c r="C119" s="106"/>
      <c r="D119" s="31">
        <f>D126+D136+D143+D149+D155</f>
        <v>1020082.8999999999</v>
      </c>
      <c r="E119" s="34">
        <f>E126+E137+E143+E149+E155</f>
        <v>0</v>
      </c>
      <c r="F119" s="56"/>
      <c r="G119" s="56"/>
      <c r="H119" s="56"/>
      <c r="I119" s="61"/>
    </row>
    <row r="120" spans="1:9" ht="15.75" hidden="1">
      <c r="A120" s="70"/>
      <c r="B120" s="52"/>
      <c r="C120" s="106"/>
      <c r="D120" s="31">
        <v>0</v>
      </c>
      <c r="E120" s="34">
        <v>0</v>
      </c>
      <c r="F120" s="56"/>
      <c r="G120" s="56"/>
      <c r="H120" s="56"/>
      <c r="I120" s="61"/>
    </row>
    <row r="121" spans="1:9" ht="15.75" hidden="1">
      <c r="A121" s="78"/>
      <c r="B121" s="53"/>
      <c r="C121" s="118"/>
      <c r="D121" s="31">
        <v>0</v>
      </c>
      <c r="E121" s="34">
        <v>0</v>
      </c>
      <c r="F121" s="86"/>
      <c r="G121" s="86"/>
      <c r="H121" s="86"/>
      <c r="I121" s="62"/>
    </row>
    <row r="122" spans="1:9" ht="81.75" customHeight="1">
      <c r="A122" s="69" t="s">
        <v>7</v>
      </c>
      <c r="B122" s="51" t="s">
        <v>132</v>
      </c>
      <c r="C122" s="105"/>
      <c r="D122" s="30">
        <f>(D124+D132)</f>
        <v>1580200</v>
      </c>
      <c r="E122" s="27">
        <v>1580200</v>
      </c>
      <c r="F122" s="55" t="s">
        <v>150</v>
      </c>
      <c r="G122" s="55" t="s">
        <v>91</v>
      </c>
      <c r="H122" s="120">
        <v>70</v>
      </c>
      <c r="I122" s="120">
        <v>70</v>
      </c>
    </row>
    <row r="123" spans="1:9" ht="15.75" hidden="1">
      <c r="A123" s="70"/>
      <c r="B123" s="52"/>
      <c r="C123" s="106"/>
      <c r="D123" s="31">
        <f>D124+D126</f>
        <v>1580200</v>
      </c>
      <c r="E123" s="34">
        <f>E124+E126</f>
        <v>725000</v>
      </c>
      <c r="F123" s="56"/>
      <c r="G123" s="56"/>
      <c r="H123" s="121"/>
      <c r="I123" s="121"/>
    </row>
    <row r="124" spans="1:9" ht="15" customHeight="1" hidden="1">
      <c r="A124" s="70"/>
      <c r="B124" s="52"/>
      <c r="C124" s="106"/>
      <c r="D124" s="87">
        <v>1580200</v>
      </c>
      <c r="E124" s="92">
        <v>725000</v>
      </c>
      <c r="F124" s="56"/>
      <c r="G124" s="56"/>
      <c r="H124" s="121"/>
      <c r="I124" s="121"/>
    </row>
    <row r="125" spans="1:9" ht="15" customHeight="1" hidden="1">
      <c r="A125" s="70"/>
      <c r="B125" s="52"/>
      <c r="C125" s="106"/>
      <c r="D125" s="119"/>
      <c r="E125" s="97"/>
      <c r="F125" s="86"/>
      <c r="G125" s="86"/>
      <c r="H125" s="122"/>
      <c r="I125" s="122"/>
    </row>
    <row r="126" spans="1:9" ht="15" customHeight="1" hidden="1">
      <c r="A126" s="70"/>
      <c r="B126" s="52"/>
      <c r="C126" s="106"/>
      <c r="D126" s="87">
        <v>0</v>
      </c>
      <c r="E126" s="92">
        <v>0</v>
      </c>
      <c r="F126" s="55" t="s">
        <v>74</v>
      </c>
      <c r="G126" s="55" t="s">
        <v>91</v>
      </c>
      <c r="H126" s="123">
        <v>12.3</v>
      </c>
      <c r="I126" s="120">
        <v>15.6</v>
      </c>
    </row>
    <row r="127" spans="1:9" ht="15" customHeight="1" hidden="1">
      <c r="A127" s="70"/>
      <c r="B127" s="52"/>
      <c r="C127" s="106"/>
      <c r="D127" s="91"/>
      <c r="E127" s="96"/>
      <c r="F127" s="56"/>
      <c r="G127" s="56"/>
      <c r="H127" s="124"/>
      <c r="I127" s="121"/>
    </row>
    <row r="128" spans="1:9" ht="15" customHeight="1" hidden="1">
      <c r="A128" s="70"/>
      <c r="B128" s="52"/>
      <c r="C128" s="106"/>
      <c r="D128" s="119"/>
      <c r="E128" s="97"/>
      <c r="F128" s="56"/>
      <c r="G128" s="56"/>
      <c r="H128" s="124"/>
      <c r="I128" s="121"/>
    </row>
    <row r="129" spans="1:9" ht="15" customHeight="1" hidden="1">
      <c r="A129" s="70"/>
      <c r="B129" s="52"/>
      <c r="C129" s="106"/>
      <c r="D129" s="87">
        <v>0</v>
      </c>
      <c r="E129" s="92">
        <v>0</v>
      </c>
      <c r="F129" s="56"/>
      <c r="G129" s="56"/>
      <c r="H129" s="124"/>
      <c r="I129" s="121"/>
    </row>
    <row r="130" spans="1:9" ht="15" customHeight="1" hidden="1">
      <c r="A130" s="70"/>
      <c r="B130" s="52"/>
      <c r="C130" s="106"/>
      <c r="D130" s="91"/>
      <c r="E130" s="96"/>
      <c r="F130" s="56"/>
      <c r="G130" s="56"/>
      <c r="H130" s="124"/>
      <c r="I130" s="121"/>
    </row>
    <row r="131" spans="1:9" ht="15" customHeight="1" hidden="1">
      <c r="A131" s="70"/>
      <c r="B131" s="52"/>
      <c r="C131" s="106"/>
      <c r="D131" s="119"/>
      <c r="E131" s="97"/>
      <c r="F131" s="56"/>
      <c r="G131" s="56"/>
      <c r="H131" s="124"/>
      <c r="I131" s="121"/>
    </row>
    <row r="132" spans="1:9" ht="15" customHeight="1" hidden="1">
      <c r="A132" s="70"/>
      <c r="B132" s="52"/>
      <c r="C132" s="106"/>
      <c r="D132" s="87">
        <v>0</v>
      </c>
      <c r="E132" s="92">
        <v>0</v>
      </c>
      <c r="F132" s="56"/>
      <c r="G132" s="56"/>
      <c r="H132" s="124"/>
      <c r="I132" s="121"/>
    </row>
    <row r="133" spans="1:9" ht="15" customHeight="1" hidden="1">
      <c r="A133" s="78"/>
      <c r="B133" s="53"/>
      <c r="C133" s="118"/>
      <c r="D133" s="119"/>
      <c r="E133" s="97"/>
      <c r="F133" s="86"/>
      <c r="G133" s="86"/>
      <c r="H133" s="125"/>
      <c r="I133" s="122"/>
    </row>
    <row r="134" spans="1:9" ht="88.5" customHeight="1">
      <c r="A134" s="69" t="s">
        <v>17</v>
      </c>
      <c r="B134" s="51" t="s">
        <v>147</v>
      </c>
      <c r="C134" s="105"/>
      <c r="D134" s="30">
        <f>D135+D139</f>
        <v>1147742.3399999999</v>
      </c>
      <c r="E134" s="27">
        <v>0</v>
      </c>
      <c r="F134" s="55" t="s">
        <v>151</v>
      </c>
      <c r="G134" s="55" t="s">
        <v>90</v>
      </c>
      <c r="H134" s="123">
        <v>0</v>
      </c>
      <c r="I134" s="120">
        <v>0</v>
      </c>
    </row>
    <row r="135" spans="1:9" ht="15.75" hidden="1">
      <c r="A135" s="70"/>
      <c r="B135" s="52"/>
      <c r="C135" s="106"/>
      <c r="D135" s="30">
        <f>D137+D136+D138</f>
        <v>1147742.3399999999</v>
      </c>
      <c r="E135" s="27">
        <v>0</v>
      </c>
      <c r="F135" s="56"/>
      <c r="G135" s="56"/>
      <c r="H135" s="124"/>
      <c r="I135" s="121"/>
    </row>
    <row r="136" spans="1:9" ht="15.75" hidden="1">
      <c r="A136" s="70"/>
      <c r="B136" s="52"/>
      <c r="C136" s="106"/>
      <c r="D136" s="31">
        <v>80317.21</v>
      </c>
      <c r="E136" s="27">
        <v>0</v>
      </c>
      <c r="F136" s="56"/>
      <c r="G136" s="56"/>
      <c r="H136" s="124"/>
      <c r="I136" s="121"/>
    </row>
    <row r="137" spans="1:9" ht="15.75" hidden="1">
      <c r="A137" s="70"/>
      <c r="B137" s="52"/>
      <c r="C137" s="106"/>
      <c r="D137" s="30">
        <v>1067425.13</v>
      </c>
      <c r="E137" s="34">
        <v>0</v>
      </c>
      <c r="F137" s="56"/>
      <c r="G137" s="56"/>
      <c r="H137" s="124"/>
      <c r="I137" s="121"/>
    </row>
    <row r="138" spans="1:9" ht="15.75" hidden="1">
      <c r="A138" s="70"/>
      <c r="B138" s="52"/>
      <c r="C138" s="106"/>
      <c r="D138" s="31">
        <v>0</v>
      </c>
      <c r="E138" s="34">
        <v>0</v>
      </c>
      <c r="F138" s="56"/>
      <c r="G138" s="56"/>
      <c r="H138" s="124"/>
      <c r="I138" s="121"/>
    </row>
    <row r="139" spans="1:9" ht="15.75" hidden="1">
      <c r="A139" s="78"/>
      <c r="B139" s="53"/>
      <c r="C139" s="118"/>
      <c r="D139" s="31">
        <v>0</v>
      </c>
      <c r="E139" s="34">
        <v>0</v>
      </c>
      <c r="F139" s="86"/>
      <c r="G139" s="86"/>
      <c r="H139" s="125"/>
      <c r="I139" s="122"/>
    </row>
    <row r="140" spans="1:9" ht="38.25" customHeight="1">
      <c r="A140" s="69" t="s">
        <v>18</v>
      </c>
      <c r="B140" s="51" t="s">
        <v>75</v>
      </c>
      <c r="C140" s="105"/>
      <c r="D140" s="30">
        <f>D141+D145</f>
        <v>0</v>
      </c>
      <c r="E140" s="27">
        <f>E141+E145</f>
        <v>0</v>
      </c>
      <c r="F140" s="55" t="s">
        <v>76</v>
      </c>
      <c r="G140" s="55" t="s">
        <v>90</v>
      </c>
      <c r="H140" s="55">
        <v>0</v>
      </c>
      <c r="I140" s="60">
        <v>0</v>
      </c>
    </row>
    <row r="141" spans="1:9" ht="15.75" hidden="1">
      <c r="A141" s="70"/>
      <c r="B141" s="52"/>
      <c r="C141" s="106"/>
      <c r="D141" s="31">
        <f>D142+D143+D144</f>
        <v>0</v>
      </c>
      <c r="E141" s="34">
        <f>E142+E143+E144</f>
        <v>0</v>
      </c>
      <c r="F141" s="56"/>
      <c r="G141" s="56"/>
      <c r="H141" s="56"/>
      <c r="I141" s="61"/>
    </row>
    <row r="142" spans="1:9" ht="15.75" hidden="1">
      <c r="A142" s="70"/>
      <c r="B142" s="52"/>
      <c r="C142" s="106"/>
      <c r="D142" s="31">
        <v>0</v>
      </c>
      <c r="E142" s="34">
        <v>0</v>
      </c>
      <c r="F142" s="56"/>
      <c r="G142" s="56"/>
      <c r="H142" s="56"/>
      <c r="I142" s="61"/>
    </row>
    <row r="143" spans="1:9" ht="15.75" hidden="1">
      <c r="A143" s="70"/>
      <c r="B143" s="52"/>
      <c r="C143" s="106"/>
      <c r="D143" s="31">
        <v>0</v>
      </c>
      <c r="E143" s="34">
        <v>0</v>
      </c>
      <c r="F143" s="56"/>
      <c r="G143" s="56"/>
      <c r="H143" s="56"/>
      <c r="I143" s="61"/>
    </row>
    <row r="144" spans="1:9" ht="15.75" hidden="1">
      <c r="A144" s="70"/>
      <c r="B144" s="52"/>
      <c r="C144" s="106"/>
      <c r="D144" s="31">
        <v>0</v>
      </c>
      <c r="E144" s="34">
        <v>0</v>
      </c>
      <c r="F144" s="56"/>
      <c r="G144" s="56"/>
      <c r="H144" s="56"/>
      <c r="I144" s="61"/>
    </row>
    <row r="145" spans="1:9" ht="15.75" hidden="1">
      <c r="A145" s="78"/>
      <c r="B145" s="53"/>
      <c r="C145" s="118"/>
      <c r="D145" s="31">
        <v>0</v>
      </c>
      <c r="E145" s="34">
        <v>0</v>
      </c>
      <c r="F145" s="86"/>
      <c r="G145" s="86"/>
      <c r="H145" s="86"/>
      <c r="I145" s="62"/>
    </row>
    <row r="146" spans="1:9" ht="33.75" customHeight="1">
      <c r="A146" s="69" t="s">
        <v>19</v>
      </c>
      <c r="B146" s="51" t="s">
        <v>106</v>
      </c>
      <c r="C146" s="105"/>
      <c r="D146" s="30">
        <f>D147</f>
        <v>0</v>
      </c>
      <c r="E146" s="27">
        <v>0</v>
      </c>
      <c r="F146" s="55" t="s">
        <v>77</v>
      </c>
      <c r="G146" s="55" t="s">
        <v>90</v>
      </c>
      <c r="H146" s="123">
        <v>0</v>
      </c>
      <c r="I146" s="120">
        <v>0</v>
      </c>
    </row>
    <row r="147" spans="1:9" ht="15.75" hidden="1">
      <c r="A147" s="70"/>
      <c r="B147" s="52"/>
      <c r="C147" s="106"/>
      <c r="D147" s="31">
        <f>D148+D149</f>
        <v>0</v>
      </c>
      <c r="E147" s="34">
        <f>E148+E149</f>
        <v>395000</v>
      </c>
      <c r="F147" s="56"/>
      <c r="G147" s="56"/>
      <c r="H147" s="124"/>
      <c r="I147" s="121"/>
    </row>
    <row r="148" spans="1:9" ht="15.75" hidden="1">
      <c r="A148" s="70"/>
      <c r="B148" s="52"/>
      <c r="C148" s="106"/>
      <c r="D148" s="31">
        <v>0</v>
      </c>
      <c r="E148" s="34">
        <v>395000</v>
      </c>
      <c r="F148" s="56"/>
      <c r="G148" s="56"/>
      <c r="H148" s="124"/>
      <c r="I148" s="121"/>
    </row>
    <row r="149" spans="1:9" ht="15.75" hidden="1">
      <c r="A149" s="70"/>
      <c r="B149" s="52"/>
      <c r="C149" s="106"/>
      <c r="D149" s="31">
        <v>0</v>
      </c>
      <c r="E149" s="34">
        <v>0</v>
      </c>
      <c r="F149" s="56"/>
      <c r="G149" s="56"/>
      <c r="H149" s="124"/>
      <c r="I149" s="121"/>
    </row>
    <row r="150" spans="1:9" ht="15.75" hidden="1">
      <c r="A150" s="70"/>
      <c r="B150" s="52"/>
      <c r="C150" s="106"/>
      <c r="D150" s="31">
        <v>0</v>
      </c>
      <c r="E150" s="34">
        <v>0</v>
      </c>
      <c r="F150" s="56"/>
      <c r="G150" s="56"/>
      <c r="H150" s="124"/>
      <c r="I150" s="121"/>
    </row>
    <row r="151" spans="1:9" ht="15.75" hidden="1">
      <c r="A151" s="78"/>
      <c r="B151" s="53"/>
      <c r="C151" s="118"/>
      <c r="D151" s="31">
        <v>0</v>
      </c>
      <c r="E151" s="34">
        <v>0</v>
      </c>
      <c r="F151" s="86"/>
      <c r="G151" s="86"/>
      <c r="H151" s="125"/>
      <c r="I151" s="122"/>
    </row>
    <row r="152" spans="1:11" ht="66.75" customHeight="1">
      <c r="A152" s="151" t="s">
        <v>20</v>
      </c>
      <c r="B152" s="80" t="s">
        <v>135</v>
      </c>
      <c r="C152" s="83"/>
      <c r="D152" s="30">
        <f>D153+D157</f>
        <v>989227.0499999999</v>
      </c>
      <c r="E152" s="27">
        <v>0</v>
      </c>
      <c r="F152" s="154" t="s">
        <v>136</v>
      </c>
      <c r="G152" s="154" t="s">
        <v>90</v>
      </c>
      <c r="H152" s="145">
        <v>0</v>
      </c>
      <c r="I152" s="148">
        <v>0</v>
      </c>
      <c r="J152" s="17"/>
      <c r="K152" s="17"/>
    </row>
    <row r="153" spans="1:11" ht="15.75" hidden="1">
      <c r="A153" s="152"/>
      <c r="B153" s="81"/>
      <c r="C153" s="84"/>
      <c r="D153" s="31">
        <f>D154+D155+D156</f>
        <v>989227.0499999999</v>
      </c>
      <c r="E153" s="34">
        <f>E154+E155+E156</f>
        <v>0</v>
      </c>
      <c r="F153" s="155"/>
      <c r="G153" s="155"/>
      <c r="H153" s="146"/>
      <c r="I153" s="149"/>
      <c r="J153" s="17"/>
      <c r="K153" s="17"/>
    </row>
    <row r="154" spans="1:11" ht="15.75" hidden="1">
      <c r="A154" s="152"/>
      <c r="B154" s="81"/>
      <c r="C154" s="84"/>
      <c r="D154" s="31">
        <v>49461.36</v>
      </c>
      <c r="E154" s="34">
        <v>0</v>
      </c>
      <c r="F154" s="155"/>
      <c r="G154" s="155"/>
      <c r="H154" s="146"/>
      <c r="I154" s="149"/>
      <c r="J154" s="17"/>
      <c r="K154" s="17"/>
    </row>
    <row r="155" spans="1:11" ht="15.75" hidden="1">
      <c r="A155" s="152"/>
      <c r="B155" s="81"/>
      <c r="C155" s="84"/>
      <c r="D155" s="31">
        <v>939765.69</v>
      </c>
      <c r="E155" s="34">
        <v>0</v>
      </c>
      <c r="F155" s="155"/>
      <c r="G155" s="155"/>
      <c r="H155" s="146"/>
      <c r="I155" s="149"/>
      <c r="J155" s="17"/>
      <c r="K155" s="17"/>
    </row>
    <row r="156" spans="1:11" ht="15.75" hidden="1">
      <c r="A156" s="152"/>
      <c r="B156" s="81"/>
      <c r="C156" s="84"/>
      <c r="D156" s="31">
        <v>0</v>
      </c>
      <c r="E156" s="34">
        <v>0</v>
      </c>
      <c r="F156" s="155"/>
      <c r="G156" s="155"/>
      <c r="H156" s="146"/>
      <c r="I156" s="149"/>
      <c r="J156" s="17"/>
      <c r="K156" s="17"/>
    </row>
    <row r="157" spans="1:11" ht="0.75" customHeight="1">
      <c r="A157" s="153"/>
      <c r="B157" s="82"/>
      <c r="C157" s="85"/>
      <c r="D157" s="31">
        <v>0</v>
      </c>
      <c r="E157" s="34">
        <v>0</v>
      </c>
      <c r="F157" s="156"/>
      <c r="G157" s="156"/>
      <c r="H157" s="147"/>
      <c r="I157" s="150"/>
      <c r="J157" s="17"/>
      <c r="K157" s="17"/>
    </row>
    <row r="158" spans="1:9" ht="53.25" customHeight="1">
      <c r="A158" s="51">
        <v>2</v>
      </c>
      <c r="B158" s="112" t="s">
        <v>146</v>
      </c>
      <c r="C158" s="142"/>
      <c r="D158" s="30">
        <f>D170+D175</f>
        <v>19070</v>
      </c>
      <c r="E158" s="27">
        <v>19070</v>
      </c>
      <c r="F158" s="55"/>
      <c r="G158" s="55"/>
      <c r="H158" s="55"/>
      <c r="I158" s="60"/>
    </row>
    <row r="159" spans="1:9" ht="15.75" hidden="1">
      <c r="A159" s="52"/>
      <c r="B159" s="114"/>
      <c r="C159" s="143"/>
      <c r="D159" s="31">
        <f>D160+D163</f>
        <v>19070</v>
      </c>
      <c r="E159" s="34">
        <f>E165</f>
        <v>30000</v>
      </c>
      <c r="F159" s="56"/>
      <c r="G159" s="56"/>
      <c r="H159" s="56"/>
      <c r="I159" s="61"/>
    </row>
    <row r="160" spans="1:9" ht="15.75" hidden="1">
      <c r="A160" s="52"/>
      <c r="B160" s="114"/>
      <c r="C160" s="143"/>
      <c r="D160" s="31">
        <f>D166</f>
        <v>19070</v>
      </c>
      <c r="E160" s="34">
        <f>E166</f>
        <v>30000</v>
      </c>
      <c r="F160" s="56"/>
      <c r="G160" s="56"/>
      <c r="H160" s="56"/>
      <c r="I160" s="61"/>
    </row>
    <row r="161" spans="1:9" ht="15.75" hidden="1">
      <c r="A161" s="52"/>
      <c r="B161" s="114"/>
      <c r="C161" s="143"/>
      <c r="D161" s="31">
        <v>0</v>
      </c>
      <c r="E161" s="34">
        <f>E167</f>
        <v>0</v>
      </c>
      <c r="F161" s="56"/>
      <c r="G161" s="56"/>
      <c r="H161" s="56"/>
      <c r="I161" s="61"/>
    </row>
    <row r="162" spans="1:9" ht="15.75" hidden="1">
      <c r="A162" s="52"/>
      <c r="B162" s="114"/>
      <c r="C162" s="143"/>
      <c r="D162" s="31">
        <v>0</v>
      </c>
      <c r="E162" s="34">
        <f>E168</f>
        <v>0</v>
      </c>
      <c r="F162" s="56"/>
      <c r="G162" s="56"/>
      <c r="H162" s="56"/>
      <c r="I162" s="61"/>
    </row>
    <row r="163" spans="1:9" ht="15.75" hidden="1">
      <c r="A163" s="53"/>
      <c r="B163" s="116"/>
      <c r="C163" s="144"/>
      <c r="D163" s="31">
        <v>0</v>
      </c>
      <c r="E163" s="34">
        <f>E169</f>
        <v>0</v>
      </c>
      <c r="F163" s="86"/>
      <c r="G163" s="86"/>
      <c r="H163" s="86"/>
      <c r="I163" s="62"/>
    </row>
    <row r="164" spans="1:9" ht="83.25" customHeight="1">
      <c r="A164" s="69" t="s">
        <v>47</v>
      </c>
      <c r="B164" s="51" t="s">
        <v>116</v>
      </c>
      <c r="C164" s="105"/>
      <c r="D164" s="30">
        <f>D170</f>
        <v>19070</v>
      </c>
      <c r="E164" s="27">
        <v>19070</v>
      </c>
      <c r="F164" s="55"/>
      <c r="G164" s="55"/>
      <c r="H164" s="55"/>
      <c r="I164" s="60"/>
    </row>
    <row r="165" spans="1:9" ht="15.75" hidden="1">
      <c r="A165" s="70"/>
      <c r="B165" s="52"/>
      <c r="C165" s="106"/>
      <c r="D165" s="30">
        <f>D171</f>
        <v>19070</v>
      </c>
      <c r="E165" s="27">
        <f>E171</f>
        <v>30000</v>
      </c>
      <c r="F165" s="56"/>
      <c r="G165" s="56"/>
      <c r="H165" s="56"/>
      <c r="I165" s="61"/>
    </row>
    <row r="166" spans="1:9" ht="15.75" hidden="1">
      <c r="A166" s="70"/>
      <c r="B166" s="52"/>
      <c r="C166" s="106"/>
      <c r="D166" s="31">
        <f>D172</f>
        <v>19070</v>
      </c>
      <c r="E166" s="34">
        <f>E172</f>
        <v>30000</v>
      </c>
      <c r="F166" s="56"/>
      <c r="G166" s="56"/>
      <c r="H166" s="56"/>
      <c r="I166" s="61"/>
    </row>
    <row r="167" spans="1:9" ht="15.75" hidden="1">
      <c r="A167" s="70"/>
      <c r="B167" s="52"/>
      <c r="C167" s="106"/>
      <c r="D167" s="31">
        <f>D173</f>
        <v>0</v>
      </c>
      <c r="E167" s="34">
        <v>0</v>
      </c>
      <c r="F167" s="56"/>
      <c r="G167" s="56"/>
      <c r="H167" s="56"/>
      <c r="I167" s="61"/>
    </row>
    <row r="168" spans="1:9" ht="15.75" hidden="1">
      <c r="A168" s="70"/>
      <c r="B168" s="52"/>
      <c r="C168" s="106"/>
      <c r="D168" s="31">
        <v>0</v>
      </c>
      <c r="E168" s="34">
        <v>0</v>
      </c>
      <c r="F168" s="56"/>
      <c r="G168" s="56"/>
      <c r="H168" s="56"/>
      <c r="I168" s="61"/>
    </row>
    <row r="169" spans="1:9" ht="15.75" hidden="1">
      <c r="A169" s="78"/>
      <c r="B169" s="53"/>
      <c r="C169" s="118"/>
      <c r="D169" s="31">
        <v>0</v>
      </c>
      <c r="E169" s="34">
        <v>0</v>
      </c>
      <c r="F169" s="86"/>
      <c r="G169" s="86"/>
      <c r="H169" s="86"/>
      <c r="I169" s="62"/>
    </row>
    <row r="170" spans="1:9" ht="81.75" customHeight="1">
      <c r="A170" s="69" t="s">
        <v>49</v>
      </c>
      <c r="B170" s="51" t="s">
        <v>117</v>
      </c>
      <c r="C170" s="105"/>
      <c r="D170" s="30">
        <f>D171+D175</f>
        <v>19070</v>
      </c>
      <c r="E170" s="27">
        <v>19070</v>
      </c>
      <c r="F170" s="55" t="s">
        <v>78</v>
      </c>
      <c r="G170" s="55" t="s">
        <v>35</v>
      </c>
      <c r="H170" s="55">
        <v>8</v>
      </c>
      <c r="I170" s="60">
        <v>8</v>
      </c>
    </row>
    <row r="171" spans="1:9" ht="15.75" hidden="1">
      <c r="A171" s="70"/>
      <c r="B171" s="52"/>
      <c r="C171" s="106"/>
      <c r="D171" s="31">
        <f>D172+D173</f>
        <v>19070</v>
      </c>
      <c r="E171" s="34">
        <f>E172+E173+E174</f>
        <v>30000</v>
      </c>
      <c r="F171" s="56"/>
      <c r="G171" s="56"/>
      <c r="H171" s="56"/>
      <c r="I171" s="61"/>
    </row>
    <row r="172" spans="1:9" ht="15.75" hidden="1">
      <c r="A172" s="70"/>
      <c r="B172" s="52"/>
      <c r="C172" s="106"/>
      <c r="D172" s="31">
        <v>19070</v>
      </c>
      <c r="E172" s="34">
        <v>30000</v>
      </c>
      <c r="F172" s="56"/>
      <c r="G172" s="56"/>
      <c r="H172" s="56"/>
      <c r="I172" s="61"/>
    </row>
    <row r="173" spans="1:9" ht="15.75" hidden="1">
      <c r="A173" s="70"/>
      <c r="B173" s="52"/>
      <c r="C173" s="106"/>
      <c r="D173" s="31">
        <v>0</v>
      </c>
      <c r="E173" s="34">
        <v>0</v>
      </c>
      <c r="F173" s="56"/>
      <c r="G173" s="56"/>
      <c r="H173" s="56"/>
      <c r="I173" s="61"/>
    </row>
    <row r="174" spans="1:9" ht="15.75" hidden="1">
      <c r="A174" s="70"/>
      <c r="B174" s="52"/>
      <c r="C174" s="106"/>
      <c r="D174" s="31">
        <v>0</v>
      </c>
      <c r="E174" s="34">
        <v>0</v>
      </c>
      <c r="F174" s="56"/>
      <c r="G174" s="56"/>
      <c r="H174" s="56"/>
      <c r="I174" s="61"/>
    </row>
    <row r="175" spans="1:9" ht="2.25" customHeight="1" hidden="1">
      <c r="A175" s="78"/>
      <c r="B175" s="53"/>
      <c r="C175" s="118"/>
      <c r="D175" s="31">
        <v>0</v>
      </c>
      <c r="E175" s="34">
        <v>0</v>
      </c>
      <c r="F175" s="86"/>
      <c r="G175" s="86"/>
      <c r="H175" s="86"/>
      <c r="I175" s="62"/>
    </row>
    <row r="176" spans="1:9" ht="36" customHeight="1">
      <c r="A176" s="73" t="s">
        <v>23</v>
      </c>
      <c r="B176" s="74"/>
      <c r="C176" s="77"/>
      <c r="D176" s="30">
        <f>D177+D181</f>
        <v>3736239.3899999997</v>
      </c>
      <c r="E176" s="27">
        <f>E110+E158</f>
        <v>1599270</v>
      </c>
      <c r="F176" s="63" t="s">
        <v>33</v>
      </c>
      <c r="G176" s="63" t="s">
        <v>33</v>
      </c>
      <c r="H176" s="63" t="s">
        <v>33</v>
      </c>
      <c r="I176" s="64" t="s">
        <v>33</v>
      </c>
    </row>
    <row r="177" spans="1:9" ht="15.75" hidden="1">
      <c r="A177" s="75"/>
      <c r="B177" s="76"/>
      <c r="C177" s="77"/>
      <c r="D177" s="30">
        <f>D178+D179+D180</f>
        <v>3736239.3899999997</v>
      </c>
      <c r="E177" s="27">
        <f>E178+E179+E180</f>
        <v>1150000</v>
      </c>
      <c r="F177" s="63"/>
      <c r="G177" s="63"/>
      <c r="H177" s="63"/>
      <c r="I177" s="64"/>
    </row>
    <row r="178" spans="1:9" ht="15.75" hidden="1">
      <c r="A178" s="75"/>
      <c r="B178" s="76"/>
      <c r="C178" s="77"/>
      <c r="D178" s="30">
        <f>D118+D166</f>
        <v>2716156.4899999998</v>
      </c>
      <c r="E178" s="27">
        <f>E118+E166</f>
        <v>1150000</v>
      </c>
      <c r="F178" s="63"/>
      <c r="G178" s="63"/>
      <c r="H178" s="63"/>
      <c r="I178" s="64"/>
    </row>
    <row r="179" spans="1:9" ht="15.75" hidden="1">
      <c r="A179" s="75"/>
      <c r="B179" s="76"/>
      <c r="C179" s="77"/>
      <c r="D179" s="30">
        <f>D161+D113</f>
        <v>1020082.8999999999</v>
      </c>
      <c r="E179" s="27">
        <f>E161+E113</f>
        <v>0</v>
      </c>
      <c r="F179" s="63"/>
      <c r="G179" s="63"/>
      <c r="H179" s="63"/>
      <c r="I179" s="64"/>
    </row>
    <row r="180" spans="1:9" ht="15.75" hidden="1">
      <c r="A180" s="75"/>
      <c r="B180" s="76"/>
      <c r="C180" s="77"/>
      <c r="D180" s="30">
        <v>0</v>
      </c>
      <c r="E180" s="27">
        <v>0</v>
      </c>
      <c r="F180" s="63"/>
      <c r="G180" s="63"/>
      <c r="H180" s="63"/>
      <c r="I180" s="64"/>
    </row>
    <row r="181" spans="1:9" ht="15.75" hidden="1">
      <c r="A181" s="75"/>
      <c r="B181" s="76"/>
      <c r="C181" s="77"/>
      <c r="D181" s="30">
        <v>0</v>
      </c>
      <c r="E181" s="27">
        <v>0</v>
      </c>
      <c r="F181" s="63"/>
      <c r="G181" s="63"/>
      <c r="H181" s="63"/>
      <c r="I181" s="64"/>
    </row>
    <row r="182" spans="1:9" ht="15.75">
      <c r="A182" s="44" t="s">
        <v>110</v>
      </c>
      <c r="B182" s="44"/>
      <c r="C182" s="44"/>
      <c r="D182" s="44"/>
      <c r="E182" s="44"/>
      <c r="F182" s="44"/>
      <c r="G182" s="44"/>
      <c r="H182" s="44"/>
      <c r="I182" s="44"/>
    </row>
    <row r="183" spans="1:9" ht="18.75">
      <c r="A183" s="45" t="s">
        <v>126</v>
      </c>
      <c r="B183" s="45"/>
      <c r="C183" s="45"/>
      <c r="D183" s="45"/>
      <c r="E183" s="45"/>
      <c r="F183" s="45"/>
      <c r="G183" s="45"/>
      <c r="H183" s="45"/>
      <c r="I183" s="45"/>
    </row>
    <row r="184" spans="1:9" ht="15.75">
      <c r="A184" s="44" t="s">
        <v>111</v>
      </c>
      <c r="B184" s="44"/>
      <c r="C184" s="44"/>
      <c r="D184" s="44"/>
      <c r="E184" s="44"/>
      <c r="F184" s="44"/>
      <c r="G184" s="44"/>
      <c r="H184" s="44"/>
      <c r="I184" s="44"/>
    </row>
    <row r="185" spans="1:9" ht="52.5" customHeight="1">
      <c r="A185" s="51">
        <v>1</v>
      </c>
      <c r="B185" s="112" t="s">
        <v>56</v>
      </c>
      <c r="C185" s="113"/>
      <c r="D185" s="30">
        <f>D186+D190</f>
        <v>346689</v>
      </c>
      <c r="E185" s="27">
        <v>346689</v>
      </c>
      <c r="F185" s="55"/>
      <c r="G185" s="55"/>
      <c r="H185" s="55"/>
      <c r="I185" s="60"/>
    </row>
    <row r="186" spans="1:9" ht="15.75" hidden="1">
      <c r="A186" s="52"/>
      <c r="B186" s="114"/>
      <c r="C186" s="115"/>
      <c r="D186" s="31">
        <f>D187+D188+D189</f>
        <v>346689</v>
      </c>
      <c r="E186" s="28">
        <f>E187+E188+E189</f>
        <v>265568</v>
      </c>
      <c r="F186" s="56"/>
      <c r="G186" s="56"/>
      <c r="H186" s="56"/>
      <c r="I186" s="61"/>
    </row>
    <row r="187" spans="1:9" ht="15.75" hidden="1">
      <c r="A187" s="52"/>
      <c r="B187" s="114"/>
      <c r="C187" s="115"/>
      <c r="D187" s="31">
        <f>D193</f>
        <v>248070</v>
      </c>
      <c r="E187" s="28">
        <f>E193</f>
        <v>265568</v>
      </c>
      <c r="F187" s="56"/>
      <c r="G187" s="56"/>
      <c r="H187" s="56"/>
      <c r="I187" s="61"/>
    </row>
    <row r="188" spans="1:9" ht="15.75" hidden="1">
      <c r="A188" s="52"/>
      <c r="B188" s="114"/>
      <c r="C188" s="115"/>
      <c r="D188" s="37">
        <f>D194</f>
        <v>98619</v>
      </c>
      <c r="E188" s="28">
        <f>E194</f>
        <v>0</v>
      </c>
      <c r="F188" s="56"/>
      <c r="G188" s="56"/>
      <c r="H188" s="56"/>
      <c r="I188" s="61"/>
    </row>
    <row r="189" spans="1:9" ht="15.75" hidden="1">
      <c r="A189" s="52"/>
      <c r="B189" s="114"/>
      <c r="C189" s="115"/>
      <c r="D189" s="31">
        <v>0</v>
      </c>
      <c r="E189" s="28">
        <v>0</v>
      </c>
      <c r="F189" s="56"/>
      <c r="G189" s="56"/>
      <c r="H189" s="56"/>
      <c r="I189" s="61"/>
    </row>
    <row r="190" spans="1:9" ht="15.75" hidden="1">
      <c r="A190" s="52"/>
      <c r="B190" s="116"/>
      <c r="C190" s="117"/>
      <c r="D190" s="31">
        <v>0</v>
      </c>
      <c r="E190" s="28">
        <v>0</v>
      </c>
      <c r="F190" s="56"/>
      <c r="G190" s="56"/>
      <c r="H190" s="56"/>
      <c r="I190" s="61"/>
    </row>
    <row r="191" spans="1:9" ht="51.75" customHeight="1">
      <c r="A191" s="69" t="s">
        <v>6</v>
      </c>
      <c r="B191" s="51" t="s">
        <v>60</v>
      </c>
      <c r="C191" s="105"/>
      <c r="D191" s="30">
        <f>D192+D196</f>
        <v>346689</v>
      </c>
      <c r="E191" s="27">
        <v>346689</v>
      </c>
      <c r="F191" s="55"/>
      <c r="G191" s="55"/>
      <c r="H191" s="55"/>
      <c r="I191" s="60"/>
    </row>
    <row r="192" spans="1:9" ht="15.75" hidden="1">
      <c r="A192" s="70"/>
      <c r="B192" s="52"/>
      <c r="C192" s="106"/>
      <c r="D192" s="31">
        <f>D193+D194+D195</f>
        <v>346689</v>
      </c>
      <c r="E192" s="28">
        <f>E193+E194+E195</f>
        <v>265568</v>
      </c>
      <c r="F192" s="56"/>
      <c r="G192" s="56"/>
      <c r="H192" s="56"/>
      <c r="I192" s="61"/>
    </row>
    <row r="193" spans="1:9" ht="15.75" hidden="1">
      <c r="A193" s="70"/>
      <c r="B193" s="52"/>
      <c r="C193" s="106"/>
      <c r="D193" s="31">
        <f>D199+D205</f>
        <v>248070</v>
      </c>
      <c r="E193" s="28">
        <f>E199+E205</f>
        <v>265568</v>
      </c>
      <c r="F193" s="56"/>
      <c r="G193" s="56"/>
      <c r="H193" s="56"/>
      <c r="I193" s="61"/>
    </row>
    <row r="194" spans="1:9" ht="15.75" hidden="1">
      <c r="A194" s="70"/>
      <c r="B194" s="52"/>
      <c r="C194" s="106"/>
      <c r="D194" s="37">
        <f>D200+D207</f>
        <v>98619</v>
      </c>
      <c r="E194" s="28">
        <v>0</v>
      </c>
      <c r="F194" s="56"/>
      <c r="G194" s="56"/>
      <c r="H194" s="56"/>
      <c r="I194" s="61"/>
    </row>
    <row r="195" spans="1:9" ht="15.75" hidden="1">
      <c r="A195" s="70"/>
      <c r="B195" s="52"/>
      <c r="C195" s="106"/>
      <c r="D195" s="31">
        <v>0</v>
      </c>
      <c r="E195" s="28">
        <v>0</v>
      </c>
      <c r="F195" s="56"/>
      <c r="G195" s="56"/>
      <c r="H195" s="56"/>
      <c r="I195" s="61"/>
    </row>
    <row r="196" spans="1:9" ht="15.75" hidden="1">
      <c r="A196" s="70"/>
      <c r="B196" s="52"/>
      <c r="C196" s="106"/>
      <c r="D196" s="31">
        <v>0</v>
      </c>
      <c r="E196" s="28">
        <v>0</v>
      </c>
      <c r="F196" s="56"/>
      <c r="G196" s="56"/>
      <c r="H196" s="56"/>
      <c r="I196" s="61"/>
    </row>
    <row r="197" spans="1:9" ht="81.75" customHeight="1">
      <c r="A197" s="69" t="s">
        <v>7</v>
      </c>
      <c r="B197" s="51" t="s">
        <v>59</v>
      </c>
      <c r="C197" s="105"/>
      <c r="D197" s="30">
        <f>D198+D202</f>
        <v>0</v>
      </c>
      <c r="E197" s="27">
        <v>0</v>
      </c>
      <c r="F197" s="55" t="s">
        <v>92</v>
      </c>
      <c r="G197" s="55" t="s">
        <v>64</v>
      </c>
      <c r="H197" s="57">
        <v>0</v>
      </c>
      <c r="I197" s="109">
        <v>0</v>
      </c>
    </row>
    <row r="198" spans="1:9" ht="15.75" hidden="1">
      <c r="A198" s="70"/>
      <c r="B198" s="52"/>
      <c r="C198" s="106"/>
      <c r="D198" s="31">
        <f>D199+D200+D201</f>
        <v>0</v>
      </c>
      <c r="E198" s="28">
        <f>E199+E200+E201</f>
        <v>10000</v>
      </c>
      <c r="F198" s="56"/>
      <c r="G198" s="56"/>
      <c r="H198" s="58"/>
      <c r="I198" s="110"/>
    </row>
    <row r="199" spans="1:9" ht="15.75" hidden="1">
      <c r="A199" s="70"/>
      <c r="B199" s="52"/>
      <c r="C199" s="106"/>
      <c r="D199" s="31">
        <v>0</v>
      </c>
      <c r="E199" s="28">
        <v>10000</v>
      </c>
      <c r="F199" s="56"/>
      <c r="G199" s="56"/>
      <c r="H199" s="58"/>
      <c r="I199" s="110"/>
    </row>
    <row r="200" spans="1:9" ht="15.75" hidden="1">
      <c r="A200" s="70"/>
      <c r="B200" s="52"/>
      <c r="C200" s="106"/>
      <c r="D200" s="37">
        <v>0</v>
      </c>
      <c r="E200" s="28">
        <v>0</v>
      </c>
      <c r="F200" s="56"/>
      <c r="G200" s="56"/>
      <c r="H200" s="58"/>
      <c r="I200" s="110"/>
    </row>
    <row r="201" spans="1:9" ht="15.75" hidden="1">
      <c r="A201" s="70"/>
      <c r="B201" s="52"/>
      <c r="C201" s="106"/>
      <c r="D201" s="31">
        <v>0</v>
      </c>
      <c r="E201" s="28">
        <v>0</v>
      </c>
      <c r="F201" s="56"/>
      <c r="G201" s="56"/>
      <c r="H201" s="58"/>
      <c r="I201" s="110"/>
    </row>
    <row r="202" spans="1:9" ht="15.75" hidden="1">
      <c r="A202" s="70"/>
      <c r="B202" s="52"/>
      <c r="C202" s="106"/>
      <c r="D202" s="31">
        <v>0</v>
      </c>
      <c r="E202" s="28">
        <v>0</v>
      </c>
      <c r="F202" s="56"/>
      <c r="G202" s="56"/>
      <c r="H202" s="59"/>
      <c r="I202" s="111"/>
    </row>
    <row r="203" spans="1:9" ht="55.5" customHeight="1">
      <c r="A203" s="69" t="s">
        <v>17</v>
      </c>
      <c r="B203" s="51" t="s">
        <v>81</v>
      </c>
      <c r="C203" s="105"/>
      <c r="D203" s="30">
        <f>D204+D213</f>
        <v>346689</v>
      </c>
      <c r="E203" s="27">
        <v>346689</v>
      </c>
      <c r="F203" s="55" t="s">
        <v>79</v>
      </c>
      <c r="G203" s="55" t="s">
        <v>64</v>
      </c>
      <c r="H203" s="57">
        <v>0</v>
      </c>
      <c r="I203" s="57">
        <v>0</v>
      </c>
    </row>
    <row r="204" spans="1:9" ht="15.75" hidden="1">
      <c r="A204" s="70"/>
      <c r="B204" s="52"/>
      <c r="C204" s="106"/>
      <c r="D204" s="31">
        <f>D205+D207+D210</f>
        <v>346689</v>
      </c>
      <c r="E204" s="28">
        <f>E205+E207+E210</f>
        <v>255568</v>
      </c>
      <c r="F204" s="56"/>
      <c r="G204" s="56"/>
      <c r="H204" s="58"/>
      <c r="I204" s="58"/>
    </row>
    <row r="205" spans="1:9" ht="15" customHeight="1" hidden="1">
      <c r="A205" s="70"/>
      <c r="B205" s="52"/>
      <c r="C205" s="106"/>
      <c r="D205" s="89">
        <v>248070</v>
      </c>
      <c r="E205" s="94">
        <v>255568</v>
      </c>
      <c r="F205" s="56"/>
      <c r="G205" s="56"/>
      <c r="H205" s="58"/>
      <c r="I205" s="58"/>
    </row>
    <row r="206" spans="1:9" ht="15" customHeight="1" hidden="1">
      <c r="A206" s="70"/>
      <c r="B206" s="52"/>
      <c r="C206" s="106"/>
      <c r="D206" s="90"/>
      <c r="E206" s="95"/>
      <c r="F206" s="56"/>
      <c r="G206" s="56"/>
      <c r="H206" s="58"/>
      <c r="I206" s="58"/>
    </row>
    <row r="207" spans="1:9" ht="15" customHeight="1" hidden="1">
      <c r="A207" s="70"/>
      <c r="B207" s="52"/>
      <c r="C207" s="106"/>
      <c r="D207" s="89">
        <v>98619</v>
      </c>
      <c r="E207" s="94">
        <v>0</v>
      </c>
      <c r="F207" s="56"/>
      <c r="G207" s="56"/>
      <c r="H207" s="58"/>
      <c r="I207" s="58"/>
    </row>
    <row r="208" spans="1:9" ht="15" customHeight="1" hidden="1">
      <c r="A208" s="70"/>
      <c r="B208" s="52"/>
      <c r="C208" s="106"/>
      <c r="D208" s="90"/>
      <c r="E208" s="95"/>
      <c r="F208" s="86"/>
      <c r="G208" s="86"/>
      <c r="H208" s="59"/>
      <c r="I208" s="59"/>
    </row>
    <row r="209" spans="1:9" ht="15" customHeight="1" hidden="1">
      <c r="A209" s="71"/>
      <c r="B209" s="71"/>
      <c r="C209" s="107"/>
      <c r="D209" s="90"/>
      <c r="E209" s="95"/>
      <c r="F209" s="55" t="s">
        <v>80</v>
      </c>
      <c r="G209" s="55" t="s">
        <v>64</v>
      </c>
      <c r="H209" s="57" t="s">
        <v>33</v>
      </c>
      <c r="I209" s="57" t="s">
        <v>33</v>
      </c>
    </row>
    <row r="210" spans="1:9" ht="15" customHeight="1" hidden="1">
      <c r="A210" s="71"/>
      <c r="B210" s="71"/>
      <c r="C210" s="107"/>
      <c r="D210" s="87">
        <v>0</v>
      </c>
      <c r="E210" s="92">
        <v>0</v>
      </c>
      <c r="F210" s="56"/>
      <c r="G210" s="56"/>
      <c r="H210" s="58"/>
      <c r="I210" s="58"/>
    </row>
    <row r="211" spans="1:9" ht="15" customHeight="1" hidden="1">
      <c r="A211" s="71"/>
      <c r="B211" s="71"/>
      <c r="C211" s="107"/>
      <c r="D211" s="91"/>
      <c r="E211" s="96"/>
      <c r="F211" s="56"/>
      <c r="G211" s="56"/>
      <c r="H211" s="58"/>
      <c r="I211" s="58"/>
    </row>
    <row r="212" spans="1:9" ht="15" customHeight="1" hidden="1">
      <c r="A212" s="71"/>
      <c r="B212" s="71"/>
      <c r="C212" s="107"/>
      <c r="D212" s="88"/>
      <c r="E212" s="93"/>
      <c r="F212" s="56"/>
      <c r="G212" s="56"/>
      <c r="H212" s="58"/>
      <c r="I212" s="58"/>
    </row>
    <row r="213" spans="1:9" ht="15" customHeight="1" hidden="1">
      <c r="A213" s="71"/>
      <c r="B213" s="71"/>
      <c r="C213" s="107"/>
      <c r="D213" s="87">
        <v>0</v>
      </c>
      <c r="E213" s="92">
        <v>0</v>
      </c>
      <c r="F213" s="56"/>
      <c r="G213" s="56"/>
      <c r="H213" s="58"/>
      <c r="I213" s="58"/>
    </row>
    <row r="214" spans="1:9" ht="15" customHeight="1" hidden="1">
      <c r="A214" s="72"/>
      <c r="B214" s="72"/>
      <c r="C214" s="108"/>
      <c r="D214" s="88"/>
      <c r="E214" s="93"/>
      <c r="F214" s="86"/>
      <c r="G214" s="86"/>
      <c r="H214" s="59"/>
      <c r="I214" s="59"/>
    </row>
    <row r="215" spans="1:9" ht="40.5" customHeight="1">
      <c r="A215" s="73" t="s">
        <v>82</v>
      </c>
      <c r="B215" s="74"/>
      <c r="C215" s="102"/>
      <c r="D215" s="30">
        <f>D216+D220</f>
        <v>346689</v>
      </c>
      <c r="E215" s="27">
        <v>346689</v>
      </c>
      <c r="F215" s="55" t="s">
        <v>33</v>
      </c>
      <c r="G215" s="55" t="s">
        <v>33</v>
      </c>
      <c r="H215" s="55" t="s">
        <v>33</v>
      </c>
      <c r="I215" s="60" t="s">
        <v>33</v>
      </c>
    </row>
    <row r="216" spans="1:9" ht="15.75" hidden="1">
      <c r="A216" s="75"/>
      <c r="B216" s="76"/>
      <c r="C216" s="103"/>
      <c r="D216" s="30">
        <f>D217+D218</f>
        <v>346689</v>
      </c>
      <c r="E216" s="27">
        <f>E217</f>
        <v>265568</v>
      </c>
      <c r="F216" s="56"/>
      <c r="G216" s="56"/>
      <c r="H216" s="56"/>
      <c r="I216" s="61"/>
    </row>
    <row r="217" spans="1:9" ht="15.75" hidden="1">
      <c r="A217" s="75"/>
      <c r="B217" s="76"/>
      <c r="C217" s="103"/>
      <c r="D217" s="30">
        <f>D187</f>
        <v>248070</v>
      </c>
      <c r="E217" s="27">
        <f>E187</f>
        <v>265568</v>
      </c>
      <c r="F217" s="56"/>
      <c r="G217" s="56"/>
      <c r="H217" s="56"/>
      <c r="I217" s="61"/>
    </row>
    <row r="218" spans="1:9" ht="15.75" hidden="1">
      <c r="A218" s="75"/>
      <c r="B218" s="76"/>
      <c r="C218" s="103"/>
      <c r="D218" s="30">
        <f>D188</f>
        <v>98619</v>
      </c>
      <c r="E218" s="27">
        <f>E188</f>
        <v>0</v>
      </c>
      <c r="F218" s="56"/>
      <c r="G218" s="56"/>
      <c r="H218" s="56"/>
      <c r="I218" s="61"/>
    </row>
    <row r="219" spans="1:9" ht="15.75" hidden="1">
      <c r="A219" s="75"/>
      <c r="B219" s="76"/>
      <c r="C219" s="103"/>
      <c r="D219" s="30">
        <v>0</v>
      </c>
      <c r="E219" s="27">
        <v>0</v>
      </c>
      <c r="F219" s="56"/>
      <c r="G219" s="56"/>
      <c r="H219" s="56"/>
      <c r="I219" s="61"/>
    </row>
    <row r="220" spans="1:9" ht="15.75" hidden="1">
      <c r="A220" s="100"/>
      <c r="B220" s="101"/>
      <c r="C220" s="104"/>
      <c r="D220" s="30">
        <f>D183</f>
        <v>0</v>
      </c>
      <c r="E220" s="27">
        <f>E183</f>
        <v>0</v>
      </c>
      <c r="F220" s="86"/>
      <c r="G220" s="86"/>
      <c r="H220" s="86"/>
      <c r="I220" s="62"/>
    </row>
    <row r="221" spans="1:9" ht="15.75">
      <c r="A221" s="44" t="s">
        <v>112</v>
      </c>
      <c r="B221" s="44"/>
      <c r="C221" s="44"/>
      <c r="D221" s="44"/>
      <c r="E221" s="44"/>
      <c r="F221" s="44"/>
      <c r="G221" s="44"/>
      <c r="H221" s="44"/>
      <c r="I221" s="44"/>
    </row>
    <row r="222" spans="1:9" ht="18.75">
      <c r="A222" s="45" t="s">
        <v>127</v>
      </c>
      <c r="B222" s="45"/>
      <c r="C222" s="45"/>
      <c r="D222" s="45"/>
      <c r="E222" s="45"/>
      <c r="F222" s="45"/>
      <c r="G222" s="45"/>
      <c r="H222" s="45"/>
      <c r="I222" s="45"/>
    </row>
    <row r="223" spans="1:9" ht="15.75">
      <c r="A223" s="44" t="s">
        <v>65</v>
      </c>
      <c r="B223" s="44"/>
      <c r="C223" s="44"/>
      <c r="D223" s="44"/>
      <c r="E223" s="44"/>
      <c r="F223" s="44"/>
      <c r="G223" s="44"/>
      <c r="H223" s="44"/>
      <c r="I223" s="44"/>
    </row>
    <row r="224" spans="1:9" ht="95.25" customHeight="1">
      <c r="A224" s="51">
        <v>1</v>
      </c>
      <c r="B224" s="112" t="s">
        <v>83</v>
      </c>
      <c r="C224" s="113"/>
      <c r="D224" s="30">
        <f>D225+D229</f>
        <v>0</v>
      </c>
      <c r="E224" s="13">
        <f>E225+E229</f>
        <v>0</v>
      </c>
      <c r="F224" s="63"/>
      <c r="G224" s="63"/>
      <c r="H224" s="63"/>
      <c r="I224" s="64"/>
    </row>
    <row r="225" spans="1:9" ht="15.75" hidden="1">
      <c r="A225" s="52"/>
      <c r="B225" s="114"/>
      <c r="C225" s="115"/>
      <c r="D225" s="31">
        <f>D226+D227+D228</f>
        <v>0</v>
      </c>
      <c r="E225" s="14">
        <f>E226+E227+E228</f>
        <v>0</v>
      </c>
      <c r="F225" s="63"/>
      <c r="G225" s="63"/>
      <c r="H225" s="63"/>
      <c r="I225" s="64"/>
    </row>
    <row r="226" spans="1:9" ht="15.75" hidden="1">
      <c r="A226" s="52"/>
      <c r="B226" s="114"/>
      <c r="C226" s="115"/>
      <c r="D226" s="31">
        <f>D232</f>
        <v>0</v>
      </c>
      <c r="E226" s="14">
        <f>E232</f>
        <v>0</v>
      </c>
      <c r="F226" s="63"/>
      <c r="G226" s="63"/>
      <c r="H226" s="63"/>
      <c r="I226" s="64"/>
    </row>
    <row r="227" spans="1:9" ht="15.75" hidden="1">
      <c r="A227" s="52"/>
      <c r="B227" s="114"/>
      <c r="C227" s="115"/>
      <c r="D227" s="31">
        <f>D233</f>
        <v>0</v>
      </c>
      <c r="E227" s="14">
        <f>E233</f>
        <v>0</v>
      </c>
      <c r="F227" s="63"/>
      <c r="G227" s="63"/>
      <c r="H227" s="63"/>
      <c r="I227" s="64"/>
    </row>
    <row r="228" spans="1:9" ht="15.75" hidden="1">
      <c r="A228" s="52"/>
      <c r="B228" s="114"/>
      <c r="C228" s="115"/>
      <c r="D228" s="31">
        <v>0</v>
      </c>
      <c r="E228" s="14">
        <v>0</v>
      </c>
      <c r="F228" s="63"/>
      <c r="G228" s="63"/>
      <c r="H228" s="63"/>
      <c r="I228" s="64"/>
    </row>
    <row r="229" spans="1:9" ht="15.75" hidden="1">
      <c r="A229" s="52"/>
      <c r="B229" s="116"/>
      <c r="C229" s="117"/>
      <c r="D229" s="31">
        <v>0</v>
      </c>
      <c r="E229" s="14">
        <v>0</v>
      </c>
      <c r="F229" s="63"/>
      <c r="G229" s="63"/>
      <c r="H229" s="63"/>
      <c r="I229" s="64"/>
    </row>
    <row r="230" spans="1:9" ht="50.25" customHeight="1">
      <c r="A230" s="69" t="s">
        <v>6</v>
      </c>
      <c r="B230" s="79" t="s">
        <v>16</v>
      </c>
      <c r="C230" s="68"/>
      <c r="D230" s="30">
        <f>D231+D235</f>
        <v>0</v>
      </c>
      <c r="E230" s="13">
        <f>E231+E235</f>
        <v>0</v>
      </c>
      <c r="F230" s="63"/>
      <c r="G230" s="63"/>
      <c r="H230" s="63"/>
      <c r="I230" s="64"/>
    </row>
    <row r="231" spans="1:9" ht="15.75" hidden="1">
      <c r="A231" s="70"/>
      <c r="B231" s="79"/>
      <c r="C231" s="68"/>
      <c r="D231" s="31">
        <f>D232+D233+D234</f>
        <v>0</v>
      </c>
      <c r="E231" s="14">
        <f>E232+E233+E234</f>
        <v>0</v>
      </c>
      <c r="F231" s="63"/>
      <c r="G231" s="63"/>
      <c r="H231" s="63"/>
      <c r="I231" s="64"/>
    </row>
    <row r="232" spans="1:9" ht="15.75" hidden="1">
      <c r="A232" s="70"/>
      <c r="B232" s="79"/>
      <c r="C232" s="68"/>
      <c r="D232" s="31">
        <f>D238+D244+D250+D256</f>
        <v>0</v>
      </c>
      <c r="E232" s="14">
        <f>E238+E244+E250+E256</f>
        <v>0</v>
      </c>
      <c r="F232" s="63"/>
      <c r="G232" s="63"/>
      <c r="H232" s="63"/>
      <c r="I232" s="64"/>
    </row>
    <row r="233" spans="1:9" ht="15.75" hidden="1">
      <c r="A233" s="70"/>
      <c r="B233" s="79"/>
      <c r="C233" s="68"/>
      <c r="D233" s="31">
        <f>D239+D245+D251+D257</f>
        <v>0</v>
      </c>
      <c r="E233" s="14">
        <f>E239+E245+E251+E257</f>
        <v>0</v>
      </c>
      <c r="F233" s="63"/>
      <c r="G233" s="63"/>
      <c r="H233" s="63"/>
      <c r="I233" s="64"/>
    </row>
    <row r="234" spans="1:9" ht="15.75" hidden="1">
      <c r="A234" s="70"/>
      <c r="B234" s="79"/>
      <c r="C234" s="68"/>
      <c r="D234" s="31">
        <v>0</v>
      </c>
      <c r="E234" s="14">
        <v>0</v>
      </c>
      <c r="F234" s="63"/>
      <c r="G234" s="63"/>
      <c r="H234" s="63"/>
      <c r="I234" s="64"/>
    </row>
    <row r="235" spans="1:9" ht="13.5" customHeight="1" hidden="1">
      <c r="A235" s="70"/>
      <c r="B235" s="79"/>
      <c r="C235" s="68"/>
      <c r="D235" s="31">
        <v>0</v>
      </c>
      <c r="E235" s="14">
        <v>0</v>
      </c>
      <c r="F235" s="63"/>
      <c r="G235" s="63"/>
      <c r="H235" s="63"/>
      <c r="I235" s="64"/>
    </row>
    <row r="236" spans="1:9" ht="15.75" customHeight="1" hidden="1">
      <c r="A236" s="69" t="s">
        <v>7</v>
      </c>
      <c r="B236" s="79" t="s">
        <v>42</v>
      </c>
      <c r="C236" s="68" t="s">
        <v>15</v>
      </c>
      <c r="D236" s="30">
        <f>D237+D241</f>
        <v>0</v>
      </c>
      <c r="E236" s="13">
        <f>E237+E241</f>
        <v>0</v>
      </c>
      <c r="F236" s="55" t="s">
        <v>62</v>
      </c>
      <c r="G236" s="55" t="s">
        <v>34</v>
      </c>
      <c r="H236" s="55">
        <v>280</v>
      </c>
      <c r="I236" s="55">
        <v>120</v>
      </c>
    </row>
    <row r="237" spans="1:9" ht="15.75" customHeight="1" hidden="1">
      <c r="A237" s="70"/>
      <c r="B237" s="79"/>
      <c r="C237" s="68"/>
      <c r="D237" s="31">
        <f>D238+D239+D240</f>
        <v>0</v>
      </c>
      <c r="E237" s="14">
        <f>E238+E239+E240</f>
        <v>0</v>
      </c>
      <c r="F237" s="56"/>
      <c r="G237" s="56"/>
      <c r="H237" s="56"/>
      <c r="I237" s="56"/>
    </row>
    <row r="238" spans="1:9" ht="15.75" customHeight="1" hidden="1">
      <c r="A238" s="70"/>
      <c r="B238" s="79"/>
      <c r="C238" s="68"/>
      <c r="D238" s="31">
        <v>0</v>
      </c>
      <c r="E238" s="14">
        <v>0</v>
      </c>
      <c r="F238" s="56"/>
      <c r="G238" s="56"/>
      <c r="H238" s="56"/>
      <c r="I238" s="56"/>
    </row>
    <row r="239" spans="1:9" ht="15.75" customHeight="1" hidden="1">
      <c r="A239" s="70"/>
      <c r="B239" s="79"/>
      <c r="C239" s="68"/>
      <c r="D239" s="31">
        <v>0</v>
      </c>
      <c r="E239" s="14">
        <v>0</v>
      </c>
      <c r="F239" s="56"/>
      <c r="G239" s="56"/>
      <c r="H239" s="56"/>
      <c r="I239" s="56"/>
    </row>
    <row r="240" spans="1:9" ht="15.75" customHeight="1" hidden="1">
      <c r="A240" s="70"/>
      <c r="B240" s="79"/>
      <c r="C240" s="68"/>
      <c r="D240" s="31">
        <v>0</v>
      </c>
      <c r="E240" s="14">
        <v>0</v>
      </c>
      <c r="F240" s="56"/>
      <c r="G240" s="56"/>
      <c r="H240" s="56"/>
      <c r="I240" s="56"/>
    </row>
    <row r="241" spans="1:9" ht="15.75" hidden="1">
      <c r="A241" s="70"/>
      <c r="B241" s="79"/>
      <c r="C241" s="68"/>
      <c r="D241" s="31">
        <v>0</v>
      </c>
      <c r="E241" s="14">
        <v>0</v>
      </c>
      <c r="F241" s="56"/>
      <c r="G241" s="56"/>
      <c r="H241" s="56"/>
      <c r="I241" s="56"/>
    </row>
    <row r="242" spans="1:9" ht="68.25" customHeight="1">
      <c r="A242" s="69" t="s">
        <v>7</v>
      </c>
      <c r="B242" s="79" t="s">
        <v>43</v>
      </c>
      <c r="C242" s="68"/>
      <c r="D242" s="30">
        <f>D243+D247</f>
        <v>0</v>
      </c>
      <c r="E242" s="13">
        <f>E243+E247</f>
        <v>0</v>
      </c>
      <c r="F242" s="55" t="s">
        <v>63</v>
      </c>
      <c r="G242" s="55" t="s">
        <v>34</v>
      </c>
      <c r="H242" s="55">
        <v>0</v>
      </c>
      <c r="I242" s="55">
        <v>0</v>
      </c>
    </row>
    <row r="243" spans="1:9" ht="15.75" hidden="1">
      <c r="A243" s="70"/>
      <c r="B243" s="79"/>
      <c r="C243" s="68"/>
      <c r="D243" s="31">
        <f>D244+D245+D246</f>
        <v>0</v>
      </c>
      <c r="E243" s="14">
        <f>E244+E245+E246</f>
        <v>0</v>
      </c>
      <c r="F243" s="56"/>
      <c r="G243" s="56"/>
      <c r="H243" s="56"/>
      <c r="I243" s="56"/>
    </row>
    <row r="244" spans="1:9" ht="15.75" hidden="1">
      <c r="A244" s="70"/>
      <c r="B244" s="79"/>
      <c r="C244" s="68"/>
      <c r="D244" s="31">
        <v>0</v>
      </c>
      <c r="E244" s="14">
        <v>0</v>
      </c>
      <c r="F244" s="56"/>
      <c r="G244" s="56"/>
      <c r="H244" s="56"/>
      <c r="I244" s="56"/>
    </row>
    <row r="245" spans="1:9" ht="15.75" hidden="1">
      <c r="A245" s="70"/>
      <c r="B245" s="79"/>
      <c r="C245" s="68"/>
      <c r="D245" s="31">
        <v>0</v>
      </c>
      <c r="E245" s="14">
        <v>0</v>
      </c>
      <c r="F245" s="56"/>
      <c r="G245" s="56"/>
      <c r="H245" s="56"/>
      <c r="I245" s="56"/>
    </row>
    <row r="246" spans="1:9" ht="15.75" hidden="1">
      <c r="A246" s="70"/>
      <c r="B246" s="79"/>
      <c r="C246" s="68"/>
      <c r="D246" s="31">
        <v>0</v>
      </c>
      <c r="E246" s="14">
        <v>0</v>
      </c>
      <c r="F246" s="56"/>
      <c r="G246" s="56"/>
      <c r="H246" s="56"/>
      <c r="I246" s="56"/>
    </row>
    <row r="247" spans="1:9" ht="11.25" customHeight="1" hidden="1">
      <c r="A247" s="78"/>
      <c r="B247" s="79"/>
      <c r="C247" s="68"/>
      <c r="D247" s="31">
        <v>0</v>
      </c>
      <c r="E247" s="14">
        <v>0</v>
      </c>
      <c r="F247" s="86"/>
      <c r="G247" s="86"/>
      <c r="H247" s="86"/>
      <c r="I247" s="86"/>
    </row>
    <row r="248" spans="1:9" ht="55.5" customHeight="1">
      <c r="A248" s="69" t="s">
        <v>17</v>
      </c>
      <c r="B248" s="79" t="s">
        <v>44</v>
      </c>
      <c r="C248" s="68"/>
      <c r="D248" s="30">
        <f>D249+D253</f>
        <v>0</v>
      </c>
      <c r="E248" s="13">
        <f>E249+E253</f>
        <v>0</v>
      </c>
      <c r="F248" s="55" t="s">
        <v>84</v>
      </c>
      <c r="G248" s="55" t="s">
        <v>35</v>
      </c>
      <c r="H248" s="55">
        <v>0</v>
      </c>
      <c r="I248" s="55">
        <v>0</v>
      </c>
    </row>
    <row r="249" spans="1:9" ht="15.75" hidden="1">
      <c r="A249" s="70"/>
      <c r="B249" s="79"/>
      <c r="C249" s="68"/>
      <c r="D249" s="31">
        <f>D250+D251+D252</f>
        <v>0</v>
      </c>
      <c r="E249" s="14">
        <f>E250+E251+E252</f>
        <v>0</v>
      </c>
      <c r="F249" s="56"/>
      <c r="G249" s="56"/>
      <c r="H249" s="56"/>
      <c r="I249" s="56"/>
    </row>
    <row r="250" spans="1:9" ht="15.75" hidden="1">
      <c r="A250" s="70"/>
      <c r="B250" s="79"/>
      <c r="C250" s="68"/>
      <c r="D250" s="31">
        <v>0</v>
      </c>
      <c r="E250" s="14">
        <v>0</v>
      </c>
      <c r="F250" s="56"/>
      <c r="G250" s="56"/>
      <c r="H250" s="56"/>
      <c r="I250" s="56"/>
    </row>
    <row r="251" spans="1:9" ht="15.75" hidden="1">
      <c r="A251" s="70"/>
      <c r="B251" s="79"/>
      <c r="C251" s="68"/>
      <c r="D251" s="31">
        <v>0</v>
      </c>
      <c r="E251" s="14">
        <v>0</v>
      </c>
      <c r="F251" s="56"/>
      <c r="G251" s="56"/>
      <c r="H251" s="56"/>
      <c r="I251" s="56"/>
    </row>
    <row r="252" spans="1:9" ht="15.75" hidden="1">
      <c r="A252" s="70"/>
      <c r="B252" s="79"/>
      <c r="C252" s="68"/>
      <c r="D252" s="31">
        <v>0</v>
      </c>
      <c r="E252" s="14">
        <v>0</v>
      </c>
      <c r="F252" s="56"/>
      <c r="G252" s="56"/>
      <c r="H252" s="56"/>
      <c r="I252" s="56"/>
    </row>
    <row r="253" spans="1:9" ht="12" customHeight="1" hidden="1">
      <c r="A253" s="78"/>
      <c r="B253" s="79"/>
      <c r="C253" s="68"/>
      <c r="D253" s="31">
        <v>0</v>
      </c>
      <c r="E253" s="14">
        <v>0</v>
      </c>
      <c r="F253" s="86"/>
      <c r="G253" s="86"/>
      <c r="H253" s="86"/>
      <c r="I253" s="86"/>
    </row>
    <row r="254" spans="1:9" ht="15.75" customHeight="1" hidden="1">
      <c r="A254" s="69" t="s">
        <v>19</v>
      </c>
      <c r="B254" s="79" t="s">
        <v>45</v>
      </c>
      <c r="C254" s="68" t="s">
        <v>15</v>
      </c>
      <c r="D254" s="30">
        <f>D255+D259</f>
        <v>0</v>
      </c>
      <c r="E254" s="13">
        <f>E255+E259</f>
        <v>0</v>
      </c>
      <c r="F254" s="55" t="s">
        <v>85</v>
      </c>
      <c r="G254" s="55" t="s">
        <v>64</v>
      </c>
      <c r="H254" s="55">
        <v>0</v>
      </c>
      <c r="I254" s="55">
        <v>0</v>
      </c>
    </row>
    <row r="255" spans="1:9" ht="15.75" customHeight="1" hidden="1">
      <c r="A255" s="70"/>
      <c r="B255" s="79"/>
      <c r="C255" s="68"/>
      <c r="D255" s="31">
        <f>D256+D257+D258</f>
        <v>0</v>
      </c>
      <c r="E255" s="14">
        <f>E256+E257+E258</f>
        <v>0</v>
      </c>
      <c r="F255" s="56"/>
      <c r="G255" s="56"/>
      <c r="H255" s="56"/>
      <c r="I255" s="56"/>
    </row>
    <row r="256" spans="1:9" ht="15.75" customHeight="1" hidden="1">
      <c r="A256" s="70"/>
      <c r="B256" s="79"/>
      <c r="C256" s="68"/>
      <c r="D256" s="31">
        <v>0</v>
      </c>
      <c r="E256" s="14">
        <v>0</v>
      </c>
      <c r="F256" s="56"/>
      <c r="G256" s="56"/>
      <c r="H256" s="56"/>
      <c r="I256" s="56"/>
    </row>
    <row r="257" spans="1:9" ht="15.75" customHeight="1" hidden="1">
      <c r="A257" s="70"/>
      <c r="B257" s="79"/>
      <c r="C257" s="68"/>
      <c r="D257" s="31">
        <v>0</v>
      </c>
      <c r="E257" s="14">
        <v>0</v>
      </c>
      <c r="F257" s="56"/>
      <c r="G257" s="56"/>
      <c r="H257" s="56"/>
      <c r="I257" s="56"/>
    </row>
    <row r="258" spans="1:9" ht="15.75" customHeight="1" hidden="1">
      <c r="A258" s="70"/>
      <c r="B258" s="79"/>
      <c r="C258" s="68"/>
      <c r="D258" s="31">
        <v>0</v>
      </c>
      <c r="E258" s="14">
        <v>0</v>
      </c>
      <c r="F258" s="56"/>
      <c r="G258" s="56"/>
      <c r="H258" s="56"/>
      <c r="I258" s="56"/>
    </row>
    <row r="259" spans="1:9" ht="15.75" customHeight="1" hidden="1">
      <c r="A259" s="70"/>
      <c r="B259" s="79"/>
      <c r="C259" s="68"/>
      <c r="D259" s="31">
        <v>0</v>
      </c>
      <c r="E259" s="14">
        <v>0</v>
      </c>
      <c r="F259" s="56"/>
      <c r="G259" s="56"/>
      <c r="H259" s="56"/>
      <c r="I259" s="56"/>
    </row>
    <row r="260" spans="1:9" ht="15.75" customHeight="1" hidden="1">
      <c r="A260" s="69" t="s">
        <v>22</v>
      </c>
      <c r="B260" s="79" t="s">
        <v>46</v>
      </c>
      <c r="C260" s="68" t="s">
        <v>15</v>
      </c>
      <c r="D260" s="30">
        <f>D261+D265</f>
        <v>0</v>
      </c>
      <c r="E260" s="13">
        <f>E261+E265</f>
        <v>0</v>
      </c>
      <c r="F260" s="55" t="s">
        <v>36</v>
      </c>
      <c r="G260" s="55" t="s">
        <v>34</v>
      </c>
      <c r="H260" s="55">
        <v>5000</v>
      </c>
      <c r="I260" s="55">
        <v>3282</v>
      </c>
    </row>
    <row r="261" spans="1:9" ht="15.75" customHeight="1" hidden="1">
      <c r="A261" s="70"/>
      <c r="B261" s="79"/>
      <c r="C261" s="68"/>
      <c r="D261" s="31">
        <f>D262+D263+D264</f>
        <v>0</v>
      </c>
      <c r="E261" s="14">
        <f>E262+E263+E264</f>
        <v>0</v>
      </c>
      <c r="F261" s="56"/>
      <c r="G261" s="56"/>
      <c r="H261" s="56"/>
      <c r="I261" s="56"/>
    </row>
    <row r="262" spans="1:9" ht="15.75" customHeight="1" hidden="1">
      <c r="A262" s="70"/>
      <c r="B262" s="79"/>
      <c r="C262" s="68"/>
      <c r="D262" s="31">
        <v>0</v>
      </c>
      <c r="E262" s="14">
        <v>0</v>
      </c>
      <c r="F262" s="56"/>
      <c r="G262" s="56"/>
      <c r="H262" s="56"/>
      <c r="I262" s="56"/>
    </row>
    <row r="263" spans="1:9" ht="15.75" customHeight="1" hidden="1">
      <c r="A263" s="70"/>
      <c r="B263" s="79"/>
      <c r="C263" s="68"/>
      <c r="D263" s="31">
        <v>0</v>
      </c>
      <c r="E263" s="14">
        <v>0</v>
      </c>
      <c r="F263" s="56"/>
      <c r="G263" s="56"/>
      <c r="H263" s="56"/>
      <c r="I263" s="56"/>
    </row>
    <row r="264" spans="1:9" ht="15.75" customHeight="1" hidden="1">
      <c r="A264" s="70"/>
      <c r="B264" s="79"/>
      <c r="C264" s="68"/>
      <c r="D264" s="31">
        <v>0</v>
      </c>
      <c r="E264" s="14">
        <v>0</v>
      </c>
      <c r="F264" s="56"/>
      <c r="G264" s="56"/>
      <c r="H264" s="56"/>
      <c r="I264" s="56"/>
    </row>
    <row r="265" spans="1:9" ht="15.75" hidden="1">
      <c r="A265" s="70"/>
      <c r="B265" s="79"/>
      <c r="C265" s="68"/>
      <c r="D265" s="31">
        <v>0</v>
      </c>
      <c r="E265" s="14">
        <v>0</v>
      </c>
      <c r="F265" s="56"/>
      <c r="G265" s="56"/>
      <c r="H265" s="56"/>
      <c r="I265" s="56"/>
    </row>
    <row r="266" spans="1:9" ht="48.75" customHeight="1">
      <c r="A266" s="51">
        <v>2</v>
      </c>
      <c r="B266" s="112" t="s">
        <v>86</v>
      </c>
      <c r="C266" s="113"/>
      <c r="D266" s="30">
        <f>D267+D271</f>
        <v>1958361.1</v>
      </c>
      <c r="E266" s="13">
        <v>1958361.1</v>
      </c>
      <c r="F266" s="63"/>
      <c r="G266" s="63"/>
      <c r="H266" s="63"/>
      <c r="I266" s="64"/>
    </row>
    <row r="267" spans="1:9" ht="15.75" hidden="1">
      <c r="A267" s="52"/>
      <c r="B267" s="114"/>
      <c r="C267" s="115"/>
      <c r="D267" s="31">
        <f>D268+D269+D270</f>
        <v>1958361.1</v>
      </c>
      <c r="E267" s="13">
        <v>1958361.1</v>
      </c>
      <c r="F267" s="63"/>
      <c r="G267" s="63"/>
      <c r="H267" s="63"/>
      <c r="I267" s="64"/>
    </row>
    <row r="268" spans="1:9" ht="15.75" hidden="1">
      <c r="A268" s="52"/>
      <c r="B268" s="114"/>
      <c r="C268" s="115"/>
      <c r="D268" s="31">
        <f>D274</f>
        <v>1794411.1</v>
      </c>
      <c r="E268" s="13">
        <v>1958361.1</v>
      </c>
      <c r="F268" s="63"/>
      <c r="G268" s="63"/>
      <c r="H268" s="63"/>
      <c r="I268" s="64"/>
    </row>
    <row r="269" spans="1:9" ht="15.75" hidden="1">
      <c r="A269" s="52"/>
      <c r="B269" s="114"/>
      <c r="C269" s="115"/>
      <c r="D269" s="31">
        <f>D275+D287+D376</f>
        <v>163950</v>
      </c>
      <c r="E269" s="13">
        <v>1958361.1</v>
      </c>
      <c r="F269" s="63"/>
      <c r="G269" s="63"/>
      <c r="H269" s="63"/>
      <c r="I269" s="64"/>
    </row>
    <row r="270" spans="1:9" ht="15.75" hidden="1">
      <c r="A270" s="52"/>
      <c r="B270" s="114"/>
      <c r="C270" s="115"/>
      <c r="D270" s="31">
        <v>0</v>
      </c>
      <c r="E270" s="13">
        <v>1958361.1</v>
      </c>
      <c r="F270" s="63"/>
      <c r="G270" s="63"/>
      <c r="H270" s="63"/>
      <c r="I270" s="64"/>
    </row>
    <row r="271" spans="1:9" ht="15.75" hidden="1">
      <c r="A271" s="52"/>
      <c r="B271" s="116"/>
      <c r="C271" s="117"/>
      <c r="D271" s="31">
        <v>0</v>
      </c>
      <c r="E271" s="13">
        <v>1958361.1</v>
      </c>
      <c r="F271" s="63"/>
      <c r="G271" s="63"/>
      <c r="H271" s="63"/>
      <c r="I271" s="64"/>
    </row>
    <row r="272" spans="1:9" ht="50.25" customHeight="1">
      <c r="A272" s="69" t="s">
        <v>47</v>
      </c>
      <c r="B272" s="79" t="s">
        <v>48</v>
      </c>
      <c r="C272" s="68" t="s">
        <v>15</v>
      </c>
      <c r="D272" s="30">
        <f>D273+D277</f>
        <v>1958361.1</v>
      </c>
      <c r="E272" s="13">
        <v>1958361.1</v>
      </c>
      <c r="F272" s="63"/>
      <c r="G272" s="63"/>
      <c r="H272" s="63"/>
      <c r="I272" s="64"/>
    </row>
    <row r="273" spans="1:9" ht="17.25" customHeight="1" hidden="1">
      <c r="A273" s="70"/>
      <c r="B273" s="79"/>
      <c r="C273" s="68"/>
      <c r="D273" s="31">
        <f>D274+D275+D276</f>
        <v>1958361.1</v>
      </c>
      <c r="E273" s="14">
        <f>E274+E275+E276</f>
        <v>1584956.9</v>
      </c>
      <c r="F273" s="63"/>
      <c r="G273" s="63"/>
      <c r="H273" s="63"/>
      <c r="I273" s="64"/>
    </row>
    <row r="274" spans="1:9" ht="15.75" hidden="1">
      <c r="A274" s="70"/>
      <c r="B274" s="79"/>
      <c r="C274" s="68"/>
      <c r="D274" s="31">
        <f>D280+D286+D292+D298+D304</f>
        <v>1794411.1</v>
      </c>
      <c r="E274" s="14">
        <f>E280+E286+E292+E298+E304</f>
        <v>1584956.9</v>
      </c>
      <c r="F274" s="63"/>
      <c r="G274" s="63"/>
      <c r="H274" s="63"/>
      <c r="I274" s="64"/>
    </row>
    <row r="275" spans="1:9" ht="15.75" hidden="1">
      <c r="A275" s="70"/>
      <c r="B275" s="79"/>
      <c r="C275" s="68"/>
      <c r="D275" s="37">
        <f>D281+D299</f>
        <v>163950</v>
      </c>
      <c r="E275" s="14">
        <v>0</v>
      </c>
      <c r="F275" s="63"/>
      <c r="G275" s="63"/>
      <c r="H275" s="63"/>
      <c r="I275" s="64"/>
    </row>
    <row r="276" spans="1:9" ht="15.75" hidden="1">
      <c r="A276" s="70"/>
      <c r="B276" s="79"/>
      <c r="C276" s="68"/>
      <c r="D276" s="31">
        <v>0</v>
      </c>
      <c r="E276" s="14">
        <v>0</v>
      </c>
      <c r="F276" s="63"/>
      <c r="G276" s="63"/>
      <c r="H276" s="63"/>
      <c r="I276" s="64"/>
    </row>
    <row r="277" spans="1:9" ht="15.75" hidden="1">
      <c r="A277" s="70"/>
      <c r="B277" s="79"/>
      <c r="C277" s="68"/>
      <c r="D277" s="31">
        <v>0</v>
      </c>
      <c r="E277" s="14">
        <v>0</v>
      </c>
      <c r="F277" s="63"/>
      <c r="G277" s="63"/>
      <c r="H277" s="63"/>
      <c r="I277" s="64"/>
    </row>
    <row r="278" spans="1:9" ht="55.5" customHeight="1">
      <c r="A278" s="69" t="s">
        <v>49</v>
      </c>
      <c r="B278" s="79" t="s">
        <v>51</v>
      </c>
      <c r="C278" s="68" t="s">
        <v>15</v>
      </c>
      <c r="D278" s="30">
        <f>D279+D283</f>
        <v>558456</v>
      </c>
      <c r="E278" s="13">
        <v>558456</v>
      </c>
      <c r="F278" s="55" t="s">
        <v>87</v>
      </c>
      <c r="G278" s="55" t="s">
        <v>93</v>
      </c>
      <c r="H278" s="55">
        <v>6</v>
      </c>
      <c r="I278" s="55">
        <v>6</v>
      </c>
    </row>
    <row r="279" spans="1:9" ht="15.75" hidden="1">
      <c r="A279" s="70"/>
      <c r="B279" s="79"/>
      <c r="C279" s="68"/>
      <c r="D279" s="31">
        <f>D280+D281+D282</f>
        <v>558456</v>
      </c>
      <c r="E279" s="14">
        <f>E280+E281+E282</f>
        <v>286099.5</v>
      </c>
      <c r="F279" s="56"/>
      <c r="G279" s="56"/>
      <c r="H279" s="56"/>
      <c r="I279" s="56"/>
    </row>
    <row r="280" spans="1:9" ht="15.75" hidden="1">
      <c r="A280" s="70"/>
      <c r="B280" s="79"/>
      <c r="C280" s="68"/>
      <c r="D280" s="37">
        <v>558456</v>
      </c>
      <c r="E280" s="14">
        <v>286099.5</v>
      </c>
      <c r="F280" s="56"/>
      <c r="G280" s="56"/>
      <c r="H280" s="56"/>
      <c r="I280" s="56"/>
    </row>
    <row r="281" spans="1:9" ht="15.75" hidden="1">
      <c r="A281" s="70"/>
      <c r="B281" s="79"/>
      <c r="C281" s="68"/>
      <c r="D281" s="31">
        <v>0</v>
      </c>
      <c r="E281" s="14">
        <v>0</v>
      </c>
      <c r="F281" s="56"/>
      <c r="G281" s="56"/>
      <c r="H281" s="56"/>
      <c r="I281" s="56"/>
    </row>
    <row r="282" spans="1:9" ht="15.75" hidden="1">
      <c r="A282" s="70"/>
      <c r="B282" s="79"/>
      <c r="C282" s="68"/>
      <c r="D282" s="31">
        <v>0</v>
      </c>
      <c r="E282" s="14">
        <v>0</v>
      </c>
      <c r="F282" s="56"/>
      <c r="G282" s="56"/>
      <c r="H282" s="56"/>
      <c r="I282" s="56"/>
    </row>
    <row r="283" spans="1:9" ht="12" customHeight="1" hidden="1">
      <c r="A283" s="70"/>
      <c r="B283" s="79"/>
      <c r="C283" s="68"/>
      <c r="D283" s="31">
        <v>0</v>
      </c>
      <c r="E283" s="14">
        <v>0</v>
      </c>
      <c r="F283" s="56"/>
      <c r="G283" s="56"/>
      <c r="H283" s="56"/>
      <c r="I283" s="56"/>
    </row>
    <row r="284" spans="1:9" ht="15.75" customHeight="1" hidden="1">
      <c r="A284" s="69" t="s">
        <v>50</v>
      </c>
      <c r="B284" s="79" t="s">
        <v>52</v>
      </c>
      <c r="C284" s="68" t="s">
        <v>15</v>
      </c>
      <c r="D284" s="30">
        <f>D285+D289</f>
        <v>0</v>
      </c>
      <c r="E284" s="13">
        <f>E285+E289</f>
        <v>0</v>
      </c>
      <c r="F284" s="55" t="s">
        <v>88</v>
      </c>
      <c r="G284" s="55" t="s">
        <v>64</v>
      </c>
      <c r="H284" s="55">
        <v>1000</v>
      </c>
      <c r="I284" s="55">
        <v>1200</v>
      </c>
    </row>
    <row r="285" spans="1:9" ht="15.75" customHeight="1" hidden="1">
      <c r="A285" s="70"/>
      <c r="B285" s="79"/>
      <c r="C285" s="68"/>
      <c r="D285" s="31">
        <f>D286+D287+D288</f>
        <v>0</v>
      </c>
      <c r="E285" s="14">
        <f>E286+E287+E288</f>
        <v>0</v>
      </c>
      <c r="F285" s="56"/>
      <c r="G285" s="56"/>
      <c r="H285" s="56"/>
      <c r="I285" s="56"/>
    </row>
    <row r="286" spans="1:9" ht="15.75" customHeight="1" hidden="1">
      <c r="A286" s="70"/>
      <c r="B286" s="79"/>
      <c r="C286" s="68"/>
      <c r="D286" s="31">
        <v>0</v>
      </c>
      <c r="E286" s="14">
        <v>0</v>
      </c>
      <c r="F286" s="56"/>
      <c r="G286" s="56"/>
      <c r="H286" s="56"/>
      <c r="I286" s="56"/>
    </row>
    <row r="287" spans="1:9" ht="15.75" customHeight="1" hidden="1">
      <c r="A287" s="70"/>
      <c r="B287" s="79"/>
      <c r="C287" s="68"/>
      <c r="D287" s="31">
        <v>0</v>
      </c>
      <c r="E287" s="14">
        <v>0</v>
      </c>
      <c r="F287" s="56"/>
      <c r="G287" s="56"/>
      <c r="H287" s="56"/>
      <c r="I287" s="56"/>
    </row>
    <row r="288" spans="1:9" ht="15.75" customHeight="1" hidden="1">
      <c r="A288" s="70"/>
      <c r="B288" s="79"/>
      <c r="C288" s="68"/>
      <c r="D288" s="31">
        <v>0</v>
      </c>
      <c r="E288" s="14">
        <v>0</v>
      </c>
      <c r="F288" s="56"/>
      <c r="G288" s="56"/>
      <c r="H288" s="56"/>
      <c r="I288" s="56"/>
    </row>
    <row r="289" spans="1:9" ht="15.75" customHeight="1" hidden="1">
      <c r="A289" s="70"/>
      <c r="B289" s="79"/>
      <c r="C289" s="68"/>
      <c r="D289" s="31">
        <v>0</v>
      </c>
      <c r="E289" s="14">
        <v>0</v>
      </c>
      <c r="F289" s="56"/>
      <c r="G289" s="56"/>
      <c r="H289" s="56"/>
      <c r="I289" s="56"/>
    </row>
    <row r="290" spans="1:9" ht="15.75" customHeight="1" hidden="1">
      <c r="A290" s="69" t="s">
        <v>54</v>
      </c>
      <c r="B290" s="79" t="s">
        <v>53</v>
      </c>
      <c r="C290" s="68" t="s">
        <v>15</v>
      </c>
      <c r="D290" s="30">
        <f>D291+D295</f>
        <v>0</v>
      </c>
      <c r="E290" s="13">
        <f>E291+E295</f>
        <v>0</v>
      </c>
      <c r="F290" s="55" t="s">
        <v>89</v>
      </c>
      <c r="G290" s="55" t="s">
        <v>64</v>
      </c>
      <c r="H290" s="55">
        <v>0</v>
      </c>
      <c r="I290" s="55">
        <v>0</v>
      </c>
    </row>
    <row r="291" spans="1:9" ht="15.75" customHeight="1" hidden="1">
      <c r="A291" s="70"/>
      <c r="B291" s="79"/>
      <c r="C291" s="68"/>
      <c r="D291" s="31">
        <f>D292+D293+D294</f>
        <v>0</v>
      </c>
      <c r="E291" s="14">
        <f>E292+E293+E294</f>
        <v>0</v>
      </c>
      <c r="F291" s="56"/>
      <c r="G291" s="56"/>
      <c r="H291" s="56"/>
      <c r="I291" s="56"/>
    </row>
    <row r="292" spans="1:9" ht="15.75" customHeight="1" hidden="1">
      <c r="A292" s="70"/>
      <c r="B292" s="79"/>
      <c r="C292" s="68"/>
      <c r="D292" s="31">
        <v>0</v>
      </c>
      <c r="E292" s="14">
        <v>0</v>
      </c>
      <c r="F292" s="56"/>
      <c r="G292" s="56"/>
      <c r="H292" s="56"/>
      <c r="I292" s="56"/>
    </row>
    <row r="293" spans="1:9" ht="15.75" customHeight="1" hidden="1">
      <c r="A293" s="70"/>
      <c r="B293" s="79"/>
      <c r="C293" s="68"/>
      <c r="D293" s="31">
        <v>0</v>
      </c>
      <c r="E293" s="14">
        <v>0</v>
      </c>
      <c r="F293" s="56"/>
      <c r="G293" s="56"/>
      <c r="H293" s="56"/>
      <c r="I293" s="56"/>
    </row>
    <row r="294" spans="1:9" ht="15.75" customHeight="1" hidden="1">
      <c r="A294" s="70"/>
      <c r="B294" s="79"/>
      <c r="C294" s="68"/>
      <c r="D294" s="31">
        <v>0</v>
      </c>
      <c r="E294" s="14">
        <v>0</v>
      </c>
      <c r="F294" s="56"/>
      <c r="G294" s="56"/>
      <c r="H294" s="56"/>
      <c r="I294" s="56"/>
    </row>
    <row r="295" spans="1:9" ht="15.75" customHeight="1" hidden="1">
      <c r="A295" s="70"/>
      <c r="B295" s="79"/>
      <c r="C295" s="68"/>
      <c r="D295" s="31">
        <v>0</v>
      </c>
      <c r="E295" s="14">
        <v>0</v>
      </c>
      <c r="F295" s="56"/>
      <c r="G295" s="56"/>
      <c r="H295" s="56"/>
      <c r="I295" s="56"/>
    </row>
    <row r="296" spans="1:9" ht="57" customHeight="1">
      <c r="A296" s="69" t="s">
        <v>50</v>
      </c>
      <c r="B296" s="79" t="s">
        <v>55</v>
      </c>
      <c r="C296" s="68" t="s">
        <v>15</v>
      </c>
      <c r="D296" s="30">
        <f>D297+D301</f>
        <v>1399905.1</v>
      </c>
      <c r="E296" s="13">
        <f>1399905.1-14000</f>
        <v>1385905.1</v>
      </c>
      <c r="F296" s="55" t="s">
        <v>66</v>
      </c>
      <c r="G296" s="55" t="s">
        <v>64</v>
      </c>
      <c r="H296" s="55">
        <v>2</v>
      </c>
      <c r="I296" s="55">
        <v>2</v>
      </c>
    </row>
    <row r="297" spans="1:9" ht="15.75" hidden="1">
      <c r="A297" s="70"/>
      <c r="B297" s="79"/>
      <c r="C297" s="68"/>
      <c r="D297" s="31">
        <f>D298+D299+D300</f>
        <v>1399905.1</v>
      </c>
      <c r="E297" s="14">
        <f>E298+E299+E300</f>
        <v>1298857.4</v>
      </c>
      <c r="F297" s="56"/>
      <c r="G297" s="56"/>
      <c r="H297" s="56"/>
      <c r="I297" s="56"/>
    </row>
    <row r="298" spans="1:9" ht="15.75" hidden="1">
      <c r="A298" s="70"/>
      <c r="B298" s="79"/>
      <c r="C298" s="68"/>
      <c r="D298" s="37">
        <v>1235955.1</v>
      </c>
      <c r="E298" s="14">
        <v>1298857.4</v>
      </c>
      <c r="F298" s="56"/>
      <c r="G298" s="56"/>
      <c r="H298" s="56"/>
      <c r="I298" s="56"/>
    </row>
    <row r="299" spans="1:9" ht="15.75" hidden="1">
      <c r="A299" s="70"/>
      <c r="B299" s="79"/>
      <c r="C299" s="68"/>
      <c r="D299" s="37">
        <v>163950</v>
      </c>
      <c r="E299" s="14">
        <v>0</v>
      </c>
      <c r="F299" s="56"/>
      <c r="G299" s="56"/>
      <c r="H299" s="56"/>
      <c r="I299" s="56"/>
    </row>
    <row r="300" spans="1:9" ht="15.75" hidden="1">
      <c r="A300" s="70"/>
      <c r="B300" s="79"/>
      <c r="C300" s="68"/>
      <c r="D300" s="31">
        <v>0</v>
      </c>
      <c r="E300" s="14">
        <v>0</v>
      </c>
      <c r="F300" s="56"/>
      <c r="G300" s="56"/>
      <c r="H300" s="56"/>
      <c r="I300" s="56"/>
    </row>
    <row r="301" spans="1:9" ht="15.75" hidden="1">
      <c r="A301" s="78"/>
      <c r="B301" s="79"/>
      <c r="C301" s="68"/>
      <c r="D301" s="31">
        <v>0</v>
      </c>
      <c r="E301" s="14">
        <v>0</v>
      </c>
      <c r="F301" s="86"/>
      <c r="G301" s="86"/>
      <c r="H301" s="86"/>
      <c r="I301" s="86"/>
    </row>
    <row r="302" spans="1:9" ht="15.75" customHeight="1" hidden="1">
      <c r="A302" s="69" t="s">
        <v>61</v>
      </c>
      <c r="B302" s="79" t="s">
        <v>114</v>
      </c>
      <c r="C302" s="68" t="s">
        <v>15</v>
      </c>
      <c r="D302" s="30">
        <f>D303+D307</f>
        <v>0</v>
      </c>
      <c r="E302" s="13">
        <f>E303+E307</f>
        <v>0</v>
      </c>
      <c r="F302" s="63" t="s">
        <v>128</v>
      </c>
      <c r="G302" s="63" t="s">
        <v>13</v>
      </c>
      <c r="H302" s="63">
        <v>0</v>
      </c>
      <c r="I302" s="64">
        <v>0</v>
      </c>
    </row>
    <row r="303" spans="1:9" ht="15.75" customHeight="1" hidden="1">
      <c r="A303" s="70"/>
      <c r="B303" s="79"/>
      <c r="C303" s="68"/>
      <c r="D303" s="31">
        <f>D304+D305+D306</f>
        <v>0</v>
      </c>
      <c r="E303" s="14">
        <f>E304+E305+E306</f>
        <v>0</v>
      </c>
      <c r="F303" s="63"/>
      <c r="G303" s="63"/>
      <c r="H303" s="63"/>
      <c r="I303" s="64"/>
    </row>
    <row r="304" spans="1:9" ht="15.75" customHeight="1" hidden="1">
      <c r="A304" s="70"/>
      <c r="B304" s="79"/>
      <c r="C304" s="68"/>
      <c r="D304" s="31">
        <v>0</v>
      </c>
      <c r="E304" s="14">
        <v>0</v>
      </c>
      <c r="F304" s="63"/>
      <c r="G304" s="63"/>
      <c r="H304" s="63"/>
      <c r="I304" s="64"/>
    </row>
    <row r="305" spans="1:9" ht="15.75" customHeight="1" hidden="1">
      <c r="A305" s="70"/>
      <c r="B305" s="79"/>
      <c r="C305" s="68"/>
      <c r="D305" s="31">
        <v>0</v>
      </c>
      <c r="E305" s="14">
        <v>0</v>
      </c>
      <c r="F305" s="63"/>
      <c r="G305" s="63"/>
      <c r="H305" s="63"/>
      <c r="I305" s="64"/>
    </row>
    <row r="306" spans="1:9" ht="15.75" customHeight="1" hidden="1">
      <c r="A306" s="70"/>
      <c r="B306" s="79"/>
      <c r="C306" s="68"/>
      <c r="D306" s="31">
        <v>0</v>
      </c>
      <c r="E306" s="14">
        <v>0</v>
      </c>
      <c r="F306" s="63"/>
      <c r="G306" s="63"/>
      <c r="H306" s="63"/>
      <c r="I306" s="64"/>
    </row>
    <row r="307" spans="1:9" ht="11.25" customHeight="1" hidden="1">
      <c r="A307" s="78"/>
      <c r="B307" s="79"/>
      <c r="C307" s="68"/>
      <c r="D307" s="31">
        <v>0</v>
      </c>
      <c r="E307" s="14">
        <v>0</v>
      </c>
      <c r="F307" s="63"/>
      <c r="G307" s="63"/>
      <c r="H307" s="63"/>
      <c r="I307" s="64"/>
    </row>
    <row r="308" spans="1:9" ht="15.75" customHeight="1" hidden="1">
      <c r="A308" s="69" t="s">
        <v>49</v>
      </c>
      <c r="B308" s="79" t="s">
        <v>57</v>
      </c>
      <c r="C308" s="68" t="s">
        <v>15</v>
      </c>
      <c r="D308" s="30"/>
      <c r="E308" s="13"/>
      <c r="F308" s="55"/>
      <c r="G308" s="55"/>
      <c r="H308" s="55"/>
      <c r="I308" s="55"/>
    </row>
    <row r="309" spans="1:9" ht="15.75" customHeight="1" hidden="1">
      <c r="A309" s="70"/>
      <c r="B309" s="79"/>
      <c r="C309" s="68"/>
      <c r="D309" s="31"/>
      <c r="E309" s="14"/>
      <c r="F309" s="56"/>
      <c r="G309" s="56"/>
      <c r="H309" s="56"/>
      <c r="I309" s="56"/>
    </row>
    <row r="310" spans="1:9" ht="15.75" customHeight="1" hidden="1">
      <c r="A310" s="70"/>
      <c r="B310" s="79"/>
      <c r="C310" s="68"/>
      <c r="D310" s="31"/>
      <c r="E310" s="14"/>
      <c r="F310" s="56"/>
      <c r="G310" s="56"/>
      <c r="H310" s="56"/>
      <c r="I310" s="56"/>
    </row>
    <row r="311" spans="1:9" ht="15.75" customHeight="1" hidden="1">
      <c r="A311" s="70"/>
      <c r="B311" s="79"/>
      <c r="C311" s="68"/>
      <c r="D311" s="31"/>
      <c r="E311" s="14"/>
      <c r="F311" s="56"/>
      <c r="G311" s="56"/>
      <c r="H311" s="56"/>
      <c r="I311" s="56"/>
    </row>
    <row r="312" spans="1:9" ht="15.75" customHeight="1" hidden="1">
      <c r="A312" s="70"/>
      <c r="B312" s="79"/>
      <c r="C312" s="68"/>
      <c r="D312" s="31"/>
      <c r="E312" s="14"/>
      <c r="F312" s="56"/>
      <c r="G312" s="56"/>
      <c r="H312" s="56"/>
      <c r="I312" s="56"/>
    </row>
    <row r="313" spans="1:9" ht="15.75" customHeight="1" hidden="1">
      <c r="A313" s="70"/>
      <c r="B313" s="79"/>
      <c r="C313" s="68"/>
      <c r="D313" s="31"/>
      <c r="E313" s="14"/>
      <c r="F313" s="56"/>
      <c r="G313" s="56"/>
      <c r="H313" s="56"/>
      <c r="I313" s="56"/>
    </row>
    <row r="314" spans="1:9" ht="15.75" customHeight="1" hidden="1">
      <c r="A314" s="69" t="s">
        <v>50</v>
      </c>
      <c r="B314" s="79" t="s">
        <v>58</v>
      </c>
      <c r="C314" s="68" t="s">
        <v>15</v>
      </c>
      <c r="D314" s="30"/>
      <c r="E314" s="13"/>
      <c r="F314" s="55"/>
      <c r="G314" s="55"/>
      <c r="H314" s="55"/>
      <c r="I314" s="55"/>
    </row>
    <row r="315" spans="1:9" ht="15.75" customHeight="1" hidden="1">
      <c r="A315" s="70"/>
      <c r="B315" s="79"/>
      <c r="C315" s="68"/>
      <c r="D315" s="31"/>
      <c r="E315" s="14"/>
      <c r="F315" s="56"/>
      <c r="G315" s="56"/>
      <c r="H315" s="56"/>
      <c r="I315" s="56"/>
    </row>
    <row r="316" spans="1:9" ht="15.75" customHeight="1" hidden="1">
      <c r="A316" s="70"/>
      <c r="B316" s="79"/>
      <c r="C316" s="68"/>
      <c r="D316" s="31"/>
      <c r="E316" s="14"/>
      <c r="F316" s="56"/>
      <c r="G316" s="56"/>
      <c r="H316" s="56"/>
      <c r="I316" s="56"/>
    </row>
    <row r="317" spans="1:9" ht="15.75" customHeight="1" hidden="1">
      <c r="A317" s="70"/>
      <c r="B317" s="79"/>
      <c r="C317" s="68"/>
      <c r="D317" s="31"/>
      <c r="E317" s="14"/>
      <c r="F317" s="56"/>
      <c r="G317" s="56"/>
      <c r="H317" s="56"/>
      <c r="I317" s="56"/>
    </row>
    <row r="318" spans="1:9" ht="15.75" customHeight="1" hidden="1">
      <c r="A318" s="70"/>
      <c r="B318" s="79"/>
      <c r="C318" s="68"/>
      <c r="D318" s="31"/>
      <c r="E318" s="14"/>
      <c r="F318" s="56"/>
      <c r="G318" s="56"/>
      <c r="H318" s="56"/>
      <c r="I318" s="56"/>
    </row>
    <row r="319" spans="1:9" ht="15.75" customHeight="1" hidden="1">
      <c r="A319" s="70"/>
      <c r="B319" s="79"/>
      <c r="C319" s="68"/>
      <c r="D319" s="31"/>
      <c r="E319" s="14"/>
      <c r="F319" s="56"/>
      <c r="G319" s="56"/>
      <c r="H319" s="56"/>
      <c r="I319" s="56"/>
    </row>
    <row r="320" spans="1:9" ht="15.75" customHeight="1" hidden="1">
      <c r="A320" s="69"/>
      <c r="B320" s="79"/>
      <c r="C320" s="68"/>
      <c r="D320" s="30"/>
      <c r="E320" s="13"/>
      <c r="F320" s="55"/>
      <c r="G320" s="55"/>
      <c r="H320" s="55"/>
      <c r="I320" s="55"/>
    </row>
    <row r="321" spans="1:9" ht="15.75" customHeight="1" hidden="1">
      <c r="A321" s="70"/>
      <c r="B321" s="79"/>
      <c r="C321" s="68"/>
      <c r="D321" s="31"/>
      <c r="E321" s="14"/>
      <c r="F321" s="56"/>
      <c r="G321" s="56"/>
      <c r="H321" s="56"/>
      <c r="I321" s="56"/>
    </row>
    <row r="322" spans="1:9" ht="15.75" customHeight="1" hidden="1">
      <c r="A322" s="70"/>
      <c r="B322" s="79"/>
      <c r="C322" s="68"/>
      <c r="D322" s="31"/>
      <c r="E322" s="14"/>
      <c r="F322" s="56"/>
      <c r="G322" s="56"/>
      <c r="H322" s="56"/>
      <c r="I322" s="56"/>
    </row>
    <row r="323" spans="1:9" ht="15.75" customHeight="1" hidden="1">
      <c r="A323" s="70"/>
      <c r="B323" s="79"/>
      <c r="C323" s="68"/>
      <c r="D323" s="31"/>
      <c r="E323" s="14"/>
      <c r="F323" s="56"/>
      <c r="G323" s="56"/>
      <c r="H323" s="56"/>
      <c r="I323" s="56"/>
    </row>
    <row r="324" spans="1:9" ht="15.75" customHeight="1" hidden="1">
      <c r="A324" s="70"/>
      <c r="B324" s="79"/>
      <c r="C324" s="68"/>
      <c r="D324" s="31"/>
      <c r="E324" s="14"/>
      <c r="F324" s="56"/>
      <c r="G324" s="56"/>
      <c r="H324" s="56"/>
      <c r="I324" s="56"/>
    </row>
    <row r="325" spans="1:9" ht="15.75" customHeight="1" hidden="1">
      <c r="A325" s="70"/>
      <c r="B325" s="79"/>
      <c r="C325" s="68"/>
      <c r="D325" s="31"/>
      <c r="E325" s="14"/>
      <c r="F325" s="56"/>
      <c r="G325" s="56"/>
      <c r="H325" s="56"/>
      <c r="I325" s="56"/>
    </row>
    <row r="326" spans="1:9" ht="33.75" customHeight="1">
      <c r="A326" s="73" t="s">
        <v>24</v>
      </c>
      <c r="B326" s="74"/>
      <c r="C326" s="77"/>
      <c r="D326" s="30">
        <f>D327</f>
        <v>1958361.1</v>
      </c>
      <c r="E326" s="13">
        <f>1958361.1-14000</f>
        <v>1944361.1</v>
      </c>
      <c r="F326" s="63" t="s">
        <v>33</v>
      </c>
      <c r="G326" s="63" t="s">
        <v>33</v>
      </c>
      <c r="H326" s="63" t="s">
        <v>33</v>
      </c>
      <c r="I326" s="64" t="s">
        <v>33</v>
      </c>
    </row>
    <row r="327" spans="1:9" ht="15.75" hidden="1">
      <c r="A327" s="75"/>
      <c r="B327" s="76"/>
      <c r="C327" s="77"/>
      <c r="D327" s="30">
        <f>D328+D329</f>
        <v>1958361.1</v>
      </c>
      <c r="E327" s="13">
        <f>E328+E329</f>
        <v>3916722.2</v>
      </c>
      <c r="F327" s="63"/>
      <c r="G327" s="63"/>
      <c r="H327" s="63"/>
      <c r="I327" s="64"/>
    </row>
    <row r="328" spans="1:9" ht="15.75" hidden="1">
      <c r="A328" s="75"/>
      <c r="B328" s="76"/>
      <c r="C328" s="77"/>
      <c r="D328" s="30">
        <f>D268+D226</f>
        <v>1794411.1</v>
      </c>
      <c r="E328" s="13">
        <f>E268+E226</f>
        <v>1958361.1</v>
      </c>
      <c r="F328" s="63"/>
      <c r="G328" s="63"/>
      <c r="H328" s="63"/>
      <c r="I328" s="64"/>
    </row>
    <row r="329" spans="1:9" ht="15.75" hidden="1">
      <c r="A329" s="75"/>
      <c r="B329" s="76"/>
      <c r="C329" s="77"/>
      <c r="D329" s="30">
        <f>D269</f>
        <v>163950</v>
      </c>
      <c r="E329" s="13">
        <f>E269+E227</f>
        <v>1958361.1</v>
      </c>
      <c r="F329" s="63"/>
      <c r="G329" s="63"/>
      <c r="H329" s="63"/>
      <c r="I329" s="64"/>
    </row>
    <row r="330" spans="1:9" ht="15.75" hidden="1">
      <c r="A330" s="75"/>
      <c r="B330" s="76"/>
      <c r="C330" s="77"/>
      <c r="D330" s="30">
        <v>0</v>
      </c>
      <c r="E330" s="13">
        <v>0</v>
      </c>
      <c r="F330" s="63"/>
      <c r="G330" s="63"/>
      <c r="H330" s="63"/>
      <c r="I330" s="64"/>
    </row>
    <row r="331" spans="1:9" ht="15.75" hidden="1">
      <c r="A331" s="75"/>
      <c r="B331" s="76"/>
      <c r="C331" s="77"/>
      <c r="D331" s="30">
        <v>0</v>
      </c>
      <c r="E331" s="13">
        <v>0</v>
      </c>
      <c r="F331" s="63"/>
      <c r="G331" s="63"/>
      <c r="H331" s="63"/>
      <c r="I331" s="64"/>
    </row>
    <row r="332" spans="1:9" ht="15.75">
      <c r="A332" s="44" t="s">
        <v>118</v>
      </c>
      <c r="B332" s="44"/>
      <c r="C332" s="44"/>
      <c r="D332" s="44"/>
      <c r="E332" s="44"/>
      <c r="F332" s="44"/>
      <c r="G332" s="44"/>
      <c r="H332" s="44"/>
      <c r="I332" s="44"/>
    </row>
    <row r="333" spans="1:9" ht="18.75">
      <c r="A333" s="45" t="s">
        <v>131</v>
      </c>
      <c r="B333" s="45"/>
      <c r="C333" s="45"/>
      <c r="D333" s="45"/>
      <c r="E333" s="45"/>
      <c r="F333" s="45"/>
      <c r="G333" s="45"/>
      <c r="H333" s="45"/>
      <c r="I333" s="45"/>
    </row>
    <row r="334" spans="1:9" ht="15.75">
      <c r="A334" s="44" t="s">
        <v>119</v>
      </c>
      <c r="B334" s="44"/>
      <c r="C334" s="44"/>
      <c r="D334" s="44"/>
      <c r="E334" s="44"/>
      <c r="F334" s="44"/>
      <c r="G334" s="44"/>
      <c r="H334" s="44"/>
      <c r="I334" s="44"/>
    </row>
    <row r="335" spans="1:9" ht="113.25" customHeight="1">
      <c r="A335" s="51">
        <v>1</v>
      </c>
      <c r="B335" s="51" t="s">
        <v>142</v>
      </c>
      <c r="C335" s="68" t="s">
        <v>15</v>
      </c>
      <c r="D335" s="30">
        <f>D336+D340</f>
        <v>5897509.15</v>
      </c>
      <c r="E335" s="13">
        <v>5897509.15</v>
      </c>
      <c r="F335" s="63"/>
      <c r="G335" s="63"/>
      <c r="H335" s="63"/>
      <c r="I335" s="64"/>
    </row>
    <row r="336" spans="1:9" ht="2.25" customHeight="1" hidden="1">
      <c r="A336" s="52"/>
      <c r="B336" s="52"/>
      <c r="C336" s="68"/>
      <c r="D336" s="31">
        <f>D337+D338+D339</f>
        <v>5897509.15</v>
      </c>
      <c r="E336" s="14">
        <f>E337+E338+E339</f>
        <v>8911917.559999999</v>
      </c>
      <c r="F336" s="63"/>
      <c r="G336" s="63"/>
      <c r="H336" s="63"/>
      <c r="I336" s="64"/>
    </row>
    <row r="337" spans="1:9" ht="15.75" hidden="1">
      <c r="A337" s="52"/>
      <c r="B337" s="52"/>
      <c r="C337" s="68"/>
      <c r="D337" s="31">
        <f>D343</f>
        <v>4736380.380000001</v>
      </c>
      <c r="E337" s="14">
        <f>E343</f>
        <v>7993125.1</v>
      </c>
      <c r="F337" s="63"/>
      <c r="G337" s="63"/>
      <c r="H337" s="63"/>
      <c r="I337" s="64"/>
    </row>
    <row r="338" spans="1:9" ht="15.75" hidden="1">
      <c r="A338" s="52"/>
      <c r="B338" s="52"/>
      <c r="C338" s="68"/>
      <c r="D338" s="31">
        <f>D344</f>
        <v>1161128.77</v>
      </c>
      <c r="E338" s="14">
        <f>E344</f>
        <v>918792.46</v>
      </c>
      <c r="F338" s="63"/>
      <c r="G338" s="63"/>
      <c r="H338" s="63"/>
      <c r="I338" s="64"/>
    </row>
    <row r="339" spans="1:9" ht="15.75" hidden="1">
      <c r="A339" s="52"/>
      <c r="B339" s="52"/>
      <c r="C339" s="68"/>
      <c r="D339" s="31">
        <v>0</v>
      </c>
      <c r="E339" s="14">
        <v>0</v>
      </c>
      <c r="F339" s="63"/>
      <c r="G339" s="63"/>
      <c r="H339" s="63"/>
      <c r="I339" s="64"/>
    </row>
    <row r="340" spans="1:9" ht="15.75" hidden="1">
      <c r="A340" s="53"/>
      <c r="B340" s="53"/>
      <c r="C340" s="68"/>
      <c r="D340" s="31">
        <v>0</v>
      </c>
      <c r="E340" s="14">
        <v>0</v>
      </c>
      <c r="F340" s="63"/>
      <c r="G340" s="63"/>
      <c r="H340" s="63"/>
      <c r="I340" s="64"/>
    </row>
    <row r="341" spans="1:9" ht="63.75" customHeight="1">
      <c r="A341" s="69" t="s">
        <v>6</v>
      </c>
      <c r="B341" s="79" t="s">
        <v>113</v>
      </c>
      <c r="C341" s="68" t="s">
        <v>15</v>
      </c>
      <c r="D341" s="30">
        <f>D342+D346</f>
        <v>5897509.15</v>
      </c>
      <c r="E341" s="13">
        <v>5897509.15</v>
      </c>
      <c r="F341" s="63"/>
      <c r="G341" s="63"/>
      <c r="H341" s="63"/>
      <c r="I341" s="64"/>
    </row>
    <row r="342" spans="1:9" ht="15.75" hidden="1">
      <c r="A342" s="70"/>
      <c r="B342" s="79"/>
      <c r="C342" s="68"/>
      <c r="D342" s="31">
        <f>D343+D344+D345</f>
        <v>5897509.15</v>
      </c>
      <c r="E342" s="14">
        <f>E343+E344+E345</f>
        <v>8911917.559999999</v>
      </c>
      <c r="F342" s="63"/>
      <c r="G342" s="63"/>
      <c r="H342" s="63"/>
      <c r="I342" s="64"/>
    </row>
    <row r="343" spans="1:9" ht="15.75" hidden="1">
      <c r="A343" s="70"/>
      <c r="B343" s="79"/>
      <c r="C343" s="68"/>
      <c r="D343" s="31">
        <f>D349+D355+D361+D367+D381+D393+D399</f>
        <v>4736380.380000001</v>
      </c>
      <c r="E343" s="14">
        <f>E349+E355+E361+E367+E374+E381+E387+E399+E393</f>
        <v>7993125.1</v>
      </c>
      <c r="F343" s="63"/>
      <c r="G343" s="63"/>
      <c r="H343" s="63"/>
      <c r="I343" s="64"/>
    </row>
    <row r="344" spans="1:9" ht="15.75" hidden="1">
      <c r="A344" s="70"/>
      <c r="B344" s="79"/>
      <c r="C344" s="68"/>
      <c r="D344" s="31">
        <f>D350+D356+D362+D368+D382+D388+D400</f>
        <v>1161128.77</v>
      </c>
      <c r="E344" s="14">
        <f>E350+E356+E362+E368+E382+E388+E400</f>
        <v>918792.46</v>
      </c>
      <c r="F344" s="63"/>
      <c r="G344" s="63"/>
      <c r="H344" s="63"/>
      <c r="I344" s="64"/>
    </row>
    <row r="345" spans="1:9" ht="15.75" hidden="1">
      <c r="A345" s="70"/>
      <c r="B345" s="79"/>
      <c r="C345" s="68"/>
      <c r="D345" s="31">
        <v>0</v>
      </c>
      <c r="E345" s="14">
        <v>0</v>
      </c>
      <c r="F345" s="63"/>
      <c r="G345" s="63"/>
      <c r="H345" s="63"/>
      <c r="I345" s="64"/>
    </row>
    <row r="346" spans="1:9" ht="15.75" hidden="1">
      <c r="A346" s="70"/>
      <c r="B346" s="79"/>
      <c r="C346" s="68"/>
      <c r="D346" s="31">
        <v>0</v>
      </c>
      <c r="E346" s="14">
        <v>0</v>
      </c>
      <c r="F346" s="63"/>
      <c r="G346" s="63"/>
      <c r="H346" s="63"/>
      <c r="I346" s="64"/>
    </row>
    <row r="347" spans="1:9" ht="66" customHeight="1">
      <c r="A347" s="69" t="s">
        <v>7</v>
      </c>
      <c r="B347" s="79" t="s">
        <v>25</v>
      </c>
      <c r="C347" s="68" t="s">
        <v>15</v>
      </c>
      <c r="D347" s="30">
        <f>D348+D352</f>
        <v>2511034.18</v>
      </c>
      <c r="E347" s="13">
        <v>2511034.18</v>
      </c>
      <c r="F347" s="55" t="s">
        <v>37</v>
      </c>
      <c r="G347" s="55" t="s">
        <v>13</v>
      </c>
      <c r="H347" s="55">
        <v>100</v>
      </c>
      <c r="I347" s="55">
        <v>100</v>
      </c>
    </row>
    <row r="348" spans="1:9" ht="15.75" hidden="1">
      <c r="A348" s="70"/>
      <c r="B348" s="79"/>
      <c r="C348" s="68"/>
      <c r="D348" s="31">
        <f>D349+D350+D351</f>
        <v>2511034.18</v>
      </c>
      <c r="E348" s="14">
        <f>E349+E350+E351</f>
        <v>3183300</v>
      </c>
      <c r="F348" s="56"/>
      <c r="G348" s="56"/>
      <c r="H348" s="56"/>
      <c r="I348" s="56"/>
    </row>
    <row r="349" spans="1:9" ht="15.75" hidden="1">
      <c r="A349" s="70"/>
      <c r="B349" s="79"/>
      <c r="C349" s="68"/>
      <c r="D349" s="31">
        <v>2511034.18</v>
      </c>
      <c r="E349" s="14">
        <v>3183300</v>
      </c>
      <c r="F349" s="56"/>
      <c r="G349" s="56"/>
      <c r="H349" s="56"/>
      <c r="I349" s="56"/>
    </row>
    <row r="350" spans="1:9" ht="15.75" hidden="1">
      <c r="A350" s="70"/>
      <c r="B350" s="79"/>
      <c r="C350" s="68"/>
      <c r="D350" s="31">
        <v>0</v>
      </c>
      <c r="E350" s="14">
        <v>0</v>
      </c>
      <c r="F350" s="56"/>
      <c r="G350" s="56"/>
      <c r="H350" s="56"/>
      <c r="I350" s="56"/>
    </row>
    <row r="351" spans="1:9" ht="15.75" hidden="1">
      <c r="A351" s="70"/>
      <c r="B351" s="79"/>
      <c r="C351" s="68"/>
      <c r="D351" s="31">
        <v>0</v>
      </c>
      <c r="E351" s="14">
        <v>0</v>
      </c>
      <c r="F351" s="56"/>
      <c r="G351" s="56"/>
      <c r="H351" s="56"/>
      <c r="I351" s="56"/>
    </row>
    <row r="352" spans="1:9" ht="15.75" hidden="1">
      <c r="A352" s="70"/>
      <c r="B352" s="79"/>
      <c r="C352" s="68"/>
      <c r="D352" s="31">
        <v>0</v>
      </c>
      <c r="E352" s="14">
        <v>0</v>
      </c>
      <c r="F352" s="56"/>
      <c r="G352" s="56"/>
      <c r="H352" s="56"/>
      <c r="I352" s="56"/>
    </row>
    <row r="353" spans="1:9" ht="81.75" customHeight="1">
      <c r="A353" s="69" t="s">
        <v>17</v>
      </c>
      <c r="B353" s="79" t="s">
        <v>26</v>
      </c>
      <c r="C353" s="68" t="s">
        <v>15</v>
      </c>
      <c r="D353" s="30">
        <f>D354+D358</f>
        <v>2766900.8600000003</v>
      </c>
      <c r="E353" s="13">
        <v>2766900.86</v>
      </c>
      <c r="F353" s="56"/>
      <c r="G353" s="56"/>
      <c r="H353" s="56"/>
      <c r="I353" s="56"/>
    </row>
    <row r="354" spans="1:9" ht="15.75" hidden="1">
      <c r="A354" s="70"/>
      <c r="B354" s="79"/>
      <c r="C354" s="68"/>
      <c r="D354" s="31">
        <f>D355+D356+D357</f>
        <v>2766900.8600000003</v>
      </c>
      <c r="E354" s="14">
        <f>E355+E356+E357</f>
        <v>3672850.57</v>
      </c>
      <c r="F354" s="56"/>
      <c r="G354" s="56"/>
      <c r="H354" s="56"/>
      <c r="I354" s="56"/>
    </row>
    <row r="355" spans="1:9" ht="15.75" hidden="1">
      <c r="A355" s="70"/>
      <c r="B355" s="79"/>
      <c r="C355" s="68"/>
      <c r="D355" s="31">
        <v>1966822.09</v>
      </c>
      <c r="E355" s="14">
        <v>2931066.11</v>
      </c>
      <c r="F355" s="56"/>
      <c r="G355" s="56"/>
      <c r="H355" s="56"/>
      <c r="I355" s="56"/>
    </row>
    <row r="356" spans="1:9" ht="15.75" hidden="1">
      <c r="A356" s="70"/>
      <c r="B356" s="79"/>
      <c r="C356" s="68"/>
      <c r="D356" s="31">
        <v>800078.77</v>
      </c>
      <c r="E356" s="14">
        <v>741784.46</v>
      </c>
      <c r="F356" s="56"/>
      <c r="G356" s="56"/>
      <c r="H356" s="56"/>
      <c r="I356" s="56"/>
    </row>
    <row r="357" spans="1:9" ht="15.75" hidden="1">
      <c r="A357" s="70"/>
      <c r="B357" s="79"/>
      <c r="C357" s="68"/>
      <c r="D357" s="31">
        <v>0</v>
      </c>
      <c r="E357" s="14">
        <v>0</v>
      </c>
      <c r="F357" s="56"/>
      <c r="G357" s="56"/>
      <c r="H357" s="56"/>
      <c r="I357" s="56"/>
    </row>
    <row r="358" spans="1:9" ht="15.75" hidden="1">
      <c r="A358" s="70"/>
      <c r="B358" s="79"/>
      <c r="C358" s="68"/>
      <c r="D358" s="31">
        <v>0</v>
      </c>
      <c r="E358" s="14">
        <v>0</v>
      </c>
      <c r="F358" s="56"/>
      <c r="G358" s="56"/>
      <c r="H358" s="56"/>
      <c r="I358" s="56"/>
    </row>
    <row r="359" spans="1:9" ht="114.75" customHeight="1">
      <c r="A359" s="69" t="s">
        <v>18</v>
      </c>
      <c r="B359" s="79" t="s">
        <v>27</v>
      </c>
      <c r="C359" s="68" t="s">
        <v>15</v>
      </c>
      <c r="D359" s="30">
        <f>D360+D364</f>
        <v>183150</v>
      </c>
      <c r="E359" s="13">
        <v>183150</v>
      </c>
      <c r="F359" s="56"/>
      <c r="G359" s="56"/>
      <c r="H359" s="56"/>
      <c r="I359" s="56"/>
    </row>
    <row r="360" spans="1:9" ht="0.75" customHeight="1" hidden="1">
      <c r="A360" s="70"/>
      <c r="B360" s="79"/>
      <c r="C360" s="68"/>
      <c r="D360" s="31">
        <f>D361+D362+D363</f>
        <v>183150</v>
      </c>
      <c r="E360" s="14">
        <v>177</v>
      </c>
      <c r="F360" s="56"/>
      <c r="G360" s="56"/>
      <c r="H360" s="56"/>
      <c r="I360" s="56"/>
    </row>
    <row r="361" spans="1:9" ht="15.75" hidden="1">
      <c r="A361" s="70"/>
      <c r="B361" s="79"/>
      <c r="C361" s="68"/>
      <c r="D361" s="31">
        <v>0</v>
      </c>
      <c r="E361" s="14">
        <v>0</v>
      </c>
      <c r="F361" s="56"/>
      <c r="G361" s="56"/>
      <c r="H361" s="56"/>
      <c r="I361" s="56"/>
    </row>
    <row r="362" spans="1:9" ht="15.75" hidden="1">
      <c r="A362" s="70"/>
      <c r="B362" s="79"/>
      <c r="C362" s="68"/>
      <c r="D362" s="31">
        <v>183150</v>
      </c>
      <c r="E362" s="14">
        <v>177008</v>
      </c>
      <c r="F362" s="56"/>
      <c r="G362" s="56"/>
      <c r="H362" s="56"/>
      <c r="I362" s="56"/>
    </row>
    <row r="363" spans="1:9" ht="15.75" hidden="1">
      <c r="A363" s="70"/>
      <c r="B363" s="79"/>
      <c r="C363" s="68"/>
      <c r="D363" s="31">
        <v>0</v>
      </c>
      <c r="E363" s="14">
        <v>0</v>
      </c>
      <c r="F363" s="56"/>
      <c r="G363" s="56"/>
      <c r="H363" s="56"/>
      <c r="I363" s="56"/>
    </row>
    <row r="364" spans="1:9" ht="15.75" hidden="1">
      <c r="A364" s="70"/>
      <c r="B364" s="79"/>
      <c r="C364" s="68"/>
      <c r="D364" s="31">
        <v>0</v>
      </c>
      <c r="E364" s="14">
        <v>0</v>
      </c>
      <c r="F364" s="56"/>
      <c r="G364" s="56"/>
      <c r="H364" s="56"/>
      <c r="I364" s="56"/>
    </row>
    <row r="365" spans="1:9" ht="81.75" customHeight="1">
      <c r="A365" s="69" t="s">
        <v>19</v>
      </c>
      <c r="B365" s="79" t="s">
        <v>28</v>
      </c>
      <c r="C365" s="68" t="s">
        <v>15</v>
      </c>
      <c r="D365" s="30">
        <f>D366+D370</f>
        <v>177900</v>
      </c>
      <c r="E365" s="13">
        <v>177900</v>
      </c>
      <c r="F365" s="56"/>
      <c r="G365" s="56"/>
      <c r="H365" s="56"/>
      <c r="I365" s="56"/>
    </row>
    <row r="366" spans="1:9" ht="15.75" hidden="1">
      <c r="A366" s="70"/>
      <c r="B366" s="79"/>
      <c r="C366" s="68"/>
      <c r="D366" s="31">
        <f>D367+D368+D369</f>
        <v>177900</v>
      </c>
      <c r="E366" s="14">
        <f>E367+E368+E369</f>
        <v>1500000</v>
      </c>
      <c r="F366" s="56"/>
      <c r="G366" s="56"/>
      <c r="H366" s="56"/>
      <c r="I366" s="56"/>
    </row>
    <row r="367" spans="1:9" ht="15.75" hidden="1">
      <c r="A367" s="70"/>
      <c r="B367" s="79"/>
      <c r="C367" s="68"/>
      <c r="D367" s="31">
        <v>0</v>
      </c>
      <c r="E367" s="14">
        <v>1500000</v>
      </c>
      <c r="F367" s="56"/>
      <c r="G367" s="56"/>
      <c r="H367" s="56"/>
      <c r="I367" s="56"/>
    </row>
    <row r="368" spans="1:9" ht="15.75" hidden="1">
      <c r="A368" s="70"/>
      <c r="B368" s="79"/>
      <c r="C368" s="68"/>
      <c r="D368" s="31">
        <v>177900</v>
      </c>
      <c r="E368" s="14">
        <v>0</v>
      </c>
      <c r="F368" s="56"/>
      <c r="G368" s="56"/>
      <c r="H368" s="56"/>
      <c r="I368" s="56"/>
    </row>
    <row r="369" spans="1:9" ht="15.75" hidden="1">
      <c r="A369" s="70"/>
      <c r="B369" s="79"/>
      <c r="C369" s="68"/>
      <c r="D369" s="31">
        <v>0</v>
      </c>
      <c r="E369" s="14">
        <v>0</v>
      </c>
      <c r="F369" s="56"/>
      <c r="G369" s="56"/>
      <c r="H369" s="56"/>
      <c r="I369" s="56"/>
    </row>
    <row r="370" spans="1:9" ht="15.75" hidden="1">
      <c r="A370" s="70"/>
      <c r="B370" s="79"/>
      <c r="C370" s="68"/>
      <c r="D370" s="31">
        <v>0</v>
      </c>
      <c r="E370" s="14">
        <v>0</v>
      </c>
      <c r="F370" s="56"/>
      <c r="G370" s="56"/>
      <c r="H370" s="56"/>
      <c r="I370" s="56"/>
    </row>
    <row r="371" spans="1:9" ht="12.75" customHeight="1" hidden="1">
      <c r="A371" s="78"/>
      <c r="B371" s="79"/>
      <c r="C371" s="68"/>
      <c r="D371" s="31"/>
      <c r="E371" s="14"/>
      <c r="F371" s="56"/>
      <c r="G371" s="56"/>
      <c r="H371" s="56"/>
      <c r="I371" s="56"/>
    </row>
    <row r="372" spans="1:9" ht="15.75" customHeight="1" hidden="1">
      <c r="A372" s="69" t="s">
        <v>20</v>
      </c>
      <c r="B372" s="79" t="s">
        <v>29</v>
      </c>
      <c r="C372" s="68" t="s">
        <v>15</v>
      </c>
      <c r="D372" s="30">
        <f>D373+D377</f>
        <v>0</v>
      </c>
      <c r="E372" s="13">
        <f>E373+E377</f>
        <v>0</v>
      </c>
      <c r="F372" s="56"/>
      <c r="G372" s="56"/>
      <c r="H372" s="56"/>
      <c r="I372" s="56"/>
    </row>
    <row r="373" spans="1:9" ht="15.75" customHeight="1" hidden="1">
      <c r="A373" s="70"/>
      <c r="B373" s="79"/>
      <c r="C373" s="68"/>
      <c r="D373" s="31">
        <f>D374+D375+D376</f>
        <v>0</v>
      </c>
      <c r="E373" s="14">
        <f>E374+E375+E376</f>
        <v>0</v>
      </c>
      <c r="F373" s="56"/>
      <c r="G373" s="56"/>
      <c r="H373" s="56"/>
      <c r="I373" s="56"/>
    </row>
    <row r="374" spans="1:9" ht="15.75" customHeight="1" hidden="1">
      <c r="A374" s="70"/>
      <c r="B374" s="79"/>
      <c r="C374" s="68"/>
      <c r="D374" s="31">
        <v>0</v>
      </c>
      <c r="E374" s="14">
        <v>0</v>
      </c>
      <c r="F374" s="56"/>
      <c r="G374" s="56"/>
      <c r="H374" s="56"/>
      <c r="I374" s="56"/>
    </row>
    <row r="375" spans="1:9" ht="15.75" customHeight="1" hidden="1">
      <c r="A375" s="70"/>
      <c r="B375" s="79"/>
      <c r="C375" s="68"/>
      <c r="D375" s="31">
        <v>0</v>
      </c>
      <c r="E375" s="14">
        <v>0</v>
      </c>
      <c r="F375" s="56"/>
      <c r="G375" s="56"/>
      <c r="H375" s="56"/>
      <c r="I375" s="56"/>
    </row>
    <row r="376" spans="1:9" ht="15.75" customHeight="1" hidden="1">
      <c r="A376" s="70"/>
      <c r="B376" s="79"/>
      <c r="C376" s="68"/>
      <c r="D376" s="31">
        <v>0</v>
      </c>
      <c r="E376" s="14">
        <v>0</v>
      </c>
      <c r="F376" s="56"/>
      <c r="G376" s="56"/>
      <c r="H376" s="56"/>
      <c r="I376" s="56"/>
    </row>
    <row r="377" spans="1:9" ht="15.75" customHeight="1" hidden="1">
      <c r="A377" s="70"/>
      <c r="B377" s="79"/>
      <c r="C377" s="68"/>
      <c r="D377" s="31">
        <v>0</v>
      </c>
      <c r="E377" s="14">
        <v>0</v>
      </c>
      <c r="F377" s="56"/>
      <c r="G377" s="56"/>
      <c r="H377" s="56"/>
      <c r="I377" s="56"/>
    </row>
    <row r="378" spans="1:9" ht="15.75" customHeight="1" hidden="1">
      <c r="A378" s="78"/>
      <c r="B378" s="79"/>
      <c r="C378" s="68"/>
      <c r="D378" s="31"/>
      <c r="E378" s="14"/>
      <c r="F378" s="56"/>
      <c r="G378" s="56"/>
      <c r="H378" s="56"/>
      <c r="I378" s="56"/>
    </row>
    <row r="379" spans="1:9" ht="51" customHeight="1">
      <c r="A379" s="69" t="s">
        <v>20</v>
      </c>
      <c r="B379" s="79" t="s">
        <v>30</v>
      </c>
      <c r="C379" s="68" t="s">
        <v>15</v>
      </c>
      <c r="D379" s="30">
        <f>D380+D384</f>
        <v>10000</v>
      </c>
      <c r="E379" s="13">
        <v>10000</v>
      </c>
      <c r="F379" s="56"/>
      <c r="G379" s="56"/>
      <c r="H379" s="56"/>
      <c r="I379" s="56"/>
    </row>
    <row r="380" spans="1:9" ht="15.75" hidden="1">
      <c r="A380" s="70"/>
      <c r="B380" s="79"/>
      <c r="C380" s="68"/>
      <c r="D380" s="31">
        <f>D381+D382+D383</f>
        <v>10000</v>
      </c>
      <c r="E380" s="14">
        <f>E381+E382+E383</f>
        <v>100000</v>
      </c>
      <c r="F380" s="56"/>
      <c r="G380" s="56"/>
      <c r="H380" s="56"/>
      <c r="I380" s="56"/>
    </row>
    <row r="381" spans="1:9" ht="15.75" hidden="1">
      <c r="A381" s="70"/>
      <c r="B381" s="79"/>
      <c r="C381" s="68"/>
      <c r="D381" s="31">
        <v>10000</v>
      </c>
      <c r="E381" s="14">
        <v>100000</v>
      </c>
      <c r="F381" s="56"/>
      <c r="G381" s="56"/>
      <c r="H381" s="56"/>
      <c r="I381" s="56"/>
    </row>
    <row r="382" spans="1:9" ht="15.75" hidden="1">
      <c r="A382" s="70"/>
      <c r="B382" s="79"/>
      <c r="C382" s="68"/>
      <c r="D382" s="31">
        <v>0</v>
      </c>
      <c r="E382" s="14">
        <v>0</v>
      </c>
      <c r="F382" s="56"/>
      <c r="G382" s="56"/>
      <c r="H382" s="56"/>
      <c r="I382" s="56"/>
    </row>
    <row r="383" spans="1:9" ht="15.75" hidden="1">
      <c r="A383" s="70"/>
      <c r="B383" s="79"/>
      <c r="C383" s="68"/>
      <c r="D383" s="31">
        <v>0</v>
      </c>
      <c r="E383" s="14">
        <v>0</v>
      </c>
      <c r="F383" s="56"/>
      <c r="G383" s="56"/>
      <c r="H383" s="56"/>
      <c r="I383" s="56"/>
    </row>
    <row r="384" spans="1:9" ht="15.75" hidden="1">
      <c r="A384" s="70"/>
      <c r="B384" s="79"/>
      <c r="C384" s="68"/>
      <c r="D384" s="31">
        <v>0</v>
      </c>
      <c r="E384" s="14">
        <v>0</v>
      </c>
      <c r="F384" s="56"/>
      <c r="G384" s="56"/>
      <c r="H384" s="56"/>
      <c r="I384" s="56"/>
    </row>
    <row r="385" spans="1:9" ht="50.25" customHeight="1">
      <c r="A385" s="69" t="s">
        <v>21</v>
      </c>
      <c r="B385" s="79" t="s">
        <v>32</v>
      </c>
      <c r="C385" s="68" t="s">
        <v>15</v>
      </c>
      <c r="D385" s="30">
        <f>D386+D390</f>
        <v>0</v>
      </c>
      <c r="E385" s="13">
        <f>E386+E390</f>
        <v>0</v>
      </c>
      <c r="F385" s="56"/>
      <c r="G385" s="56"/>
      <c r="H385" s="56"/>
      <c r="I385" s="56"/>
    </row>
    <row r="386" spans="1:9" ht="15.75" hidden="1">
      <c r="A386" s="70"/>
      <c r="B386" s="79"/>
      <c r="C386" s="68"/>
      <c r="D386" s="31">
        <f>D387+D388+D389</f>
        <v>0</v>
      </c>
      <c r="E386" s="14">
        <f>E387+E388+E389</f>
        <v>0</v>
      </c>
      <c r="F386" s="56"/>
      <c r="G386" s="56"/>
      <c r="H386" s="56"/>
      <c r="I386" s="56"/>
    </row>
    <row r="387" spans="1:9" ht="15.75" hidden="1">
      <c r="A387" s="70"/>
      <c r="B387" s="79"/>
      <c r="C387" s="68"/>
      <c r="D387" s="31">
        <v>0</v>
      </c>
      <c r="E387" s="14">
        <v>0</v>
      </c>
      <c r="F387" s="56"/>
      <c r="G387" s="56"/>
      <c r="H387" s="56"/>
      <c r="I387" s="56"/>
    </row>
    <row r="388" spans="1:9" ht="15.75" hidden="1">
      <c r="A388" s="70"/>
      <c r="B388" s="79"/>
      <c r="C388" s="68"/>
      <c r="D388" s="31">
        <v>0</v>
      </c>
      <c r="E388" s="14">
        <v>0</v>
      </c>
      <c r="F388" s="56"/>
      <c r="G388" s="56"/>
      <c r="H388" s="56"/>
      <c r="I388" s="56"/>
    </row>
    <row r="389" spans="1:9" ht="15.75" hidden="1">
      <c r="A389" s="70"/>
      <c r="B389" s="79"/>
      <c r="C389" s="68"/>
      <c r="D389" s="31">
        <v>0</v>
      </c>
      <c r="E389" s="14">
        <v>0</v>
      </c>
      <c r="F389" s="56"/>
      <c r="G389" s="56"/>
      <c r="H389" s="56"/>
      <c r="I389" s="56"/>
    </row>
    <row r="390" spans="1:9" ht="15.75" hidden="1">
      <c r="A390" s="70"/>
      <c r="B390" s="79"/>
      <c r="C390" s="68"/>
      <c r="D390" s="31">
        <v>0</v>
      </c>
      <c r="E390" s="14">
        <v>0</v>
      </c>
      <c r="F390" s="56"/>
      <c r="G390" s="56"/>
      <c r="H390" s="56"/>
      <c r="I390" s="56"/>
    </row>
    <row r="391" spans="1:9" ht="48.75" customHeight="1">
      <c r="A391" s="69" t="s">
        <v>22</v>
      </c>
      <c r="B391" s="79" t="s">
        <v>122</v>
      </c>
      <c r="C391" s="68" t="s">
        <v>15</v>
      </c>
      <c r="D391" s="30">
        <f>D392+D396</f>
        <v>0</v>
      </c>
      <c r="E391" s="13">
        <v>0</v>
      </c>
      <c r="F391" s="11"/>
      <c r="G391" s="11"/>
      <c r="H391" s="11"/>
      <c r="I391" s="11"/>
    </row>
    <row r="392" spans="1:9" ht="15.75" hidden="1">
      <c r="A392" s="70"/>
      <c r="B392" s="79"/>
      <c r="C392" s="68"/>
      <c r="D392" s="31">
        <f>D393+D394+D395</f>
        <v>0</v>
      </c>
      <c r="E392" s="14">
        <f>E393+E394+E395</f>
        <v>15000</v>
      </c>
      <c r="F392" s="11"/>
      <c r="G392" s="11"/>
      <c r="H392" s="11"/>
      <c r="I392" s="11"/>
    </row>
    <row r="393" spans="1:9" ht="15.75" hidden="1">
      <c r="A393" s="70"/>
      <c r="B393" s="79"/>
      <c r="C393" s="68"/>
      <c r="D393" s="31">
        <v>0</v>
      </c>
      <c r="E393" s="14">
        <v>15000</v>
      </c>
      <c r="F393" s="11"/>
      <c r="G393" s="11"/>
      <c r="H393" s="11"/>
      <c r="I393" s="11"/>
    </row>
    <row r="394" spans="1:9" ht="15.75" hidden="1">
      <c r="A394" s="70"/>
      <c r="B394" s="79"/>
      <c r="C394" s="68"/>
      <c r="D394" s="31">
        <v>0</v>
      </c>
      <c r="E394" s="14">
        <v>0</v>
      </c>
      <c r="F394" s="11"/>
      <c r="G394" s="11"/>
      <c r="H394" s="11"/>
      <c r="I394" s="11"/>
    </row>
    <row r="395" spans="1:9" ht="15.75" hidden="1">
      <c r="A395" s="70"/>
      <c r="B395" s="79"/>
      <c r="C395" s="68"/>
      <c r="D395" s="31">
        <v>0</v>
      </c>
      <c r="E395" s="14">
        <v>0</v>
      </c>
      <c r="F395" s="11"/>
      <c r="G395" s="11"/>
      <c r="H395" s="11"/>
      <c r="I395" s="11"/>
    </row>
    <row r="396" spans="1:9" ht="15.75" hidden="1">
      <c r="A396" s="70"/>
      <c r="B396" s="79"/>
      <c r="C396" s="68"/>
      <c r="D396" s="31">
        <v>0</v>
      </c>
      <c r="E396" s="14">
        <v>0</v>
      </c>
      <c r="F396" s="11"/>
      <c r="G396" s="11"/>
      <c r="H396" s="11"/>
      <c r="I396" s="11"/>
    </row>
    <row r="397" spans="1:9" ht="51" customHeight="1">
      <c r="A397" s="69" t="s">
        <v>130</v>
      </c>
      <c r="B397" s="79" t="s">
        <v>120</v>
      </c>
      <c r="C397" s="68" t="s">
        <v>15</v>
      </c>
      <c r="D397" s="30">
        <f>D398+D402</f>
        <v>248524.11</v>
      </c>
      <c r="E397" s="13">
        <v>248524.11</v>
      </c>
      <c r="F397" s="11"/>
      <c r="G397" s="11"/>
      <c r="H397" s="11"/>
      <c r="I397" s="11"/>
    </row>
    <row r="398" spans="1:9" ht="15.75" hidden="1">
      <c r="A398" s="70"/>
      <c r="B398" s="79"/>
      <c r="C398" s="68"/>
      <c r="D398" s="31">
        <f>D399+D400+D401</f>
        <v>248524.11</v>
      </c>
      <c r="E398" s="14">
        <f>E399+E400+E401</f>
        <v>263758.99</v>
      </c>
      <c r="F398" s="11"/>
      <c r="G398" s="11"/>
      <c r="H398" s="11"/>
      <c r="I398" s="11"/>
    </row>
    <row r="399" spans="1:9" ht="15.75" hidden="1">
      <c r="A399" s="70"/>
      <c r="B399" s="79"/>
      <c r="C399" s="68"/>
      <c r="D399" s="37">
        <v>248524.11</v>
      </c>
      <c r="E399" s="14">
        <v>263758.99</v>
      </c>
      <c r="F399" s="11"/>
      <c r="G399" s="11"/>
      <c r="H399" s="11"/>
      <c r="I399" s="11"/>
    </row>
    <row r="400" spans="1:9" ht="15.75" hidden="1">
      <c r="A400" s="70"/>
      <c r="B400" s="79"/>
      <c r="C400" s="68"/>
      <c r="D400" s="31">
        <v>0</v>
      </c>
      <c r="E400" s="14">
        <v>0</v>
      </c>
      <c r="F400" s="11"/>
      <c r="G400" s="11"/>
      <c r="H400" s="11"/>
      <c r="I400" s="11"/>
    </row>
    <row r="401" spans="1:9" ht="15.75" hidden="1">
      <c r="A401" s="70"/>
      <c r="B401" s="79"/>
      <c r="C401" s="68"/>
      <c r="D401" s="31">
        <v>0</v>
      </c>
      <c r="E401" s="14">
        <v>0</v>
      </c>
      <c r="F401" s="11"/>
      <c r="G401" s="11"/>
      <c r="H401" s="11"/>
      <c r="I401" s="11"/>
    </row>
    <row r="402" spans="1:9" ht="15.75" hidden="1">
      <c r="A402" s="70"/>
      <c r="B402" s="79"/>
      <c r="C402" s="68"/>
      <c r="D402" s="31">
        <v>0</v>
      </c>
      <c r="E402" s="14">
        <v>0</v>
      </c>
      <c r="F402" s="11"/>
      <c r="G402" s="11"/>
      <c r="H402" s="11"/>
      <c r="I402" s="11"/>
    </row>
    <row r="403" spans="1:9" ht="34.5" customHeight="1">
      <c r="A403" s="73" t="s">
        <v>121</v>
      </c>
      <c r="B403" s="74"/>
      <c r="C403" s="77"/>
      <c r="D403" s="30">
        <f>D404+D408</f>
        <v>5897509.15</v>
      </c>
      <c r="E403" s="13">
        <v>5897509.15</v>
      </c>
      <c r="F403" s="63" t="s">
        <v>33</v>
      </c>
      <c r="G403" s="63" t="s">
        <v>33</v>
      </c>
      <c r="H403" s="63" t="s">
        <v>33</v>
      </c>
      <c r="I403" s="64" t="s">
        <v>33</v>
      </c>
    </row>
    <row r="404" spans="1:9" ht="15.75" hidden="1">
      <c r="A404" s="75"/>
      <c r="B404" s="76"/>
      <c r="C404" s="77"/>
      <c r="D404" s="30">
        <f>D405+D406+D407</f>
        <v>5897509.15</v>
      </c>
      <c r="E404" s="13">
        <f>E405+E406+E407</f>
        <v>8911917.559999999</v>
      </c>
      <c r="F404" s="63"/>
      <c r="G404" s="63"/>
      <c r="H404" s="63"/>
      <c r="I404" s="64"/>
    </row>
    <row r="405" spans="1:9" ht="15.75" hidden="1">
      <c r="A405" s="75"/>
      <c r="B405" s="76"/>
      <c r="C405" s="77"/>
      <c r="D405" s="30">
        <f>D337</f>
        <v>4736380.380000001</v>
      </c>
      <c r="E405" s="13">
        <f>E337</f>
        <v>7993125.1</v>
      </c>
      <c r="F405" s="63"/>
      <c r="G405" s="63"/>
      <c r="H405" s="63"/>
      <c r="I405" s="64"/>
    </row>
    <row r="406" spans="1:9" ht="15.75" hidden="1">
      <c r="A406" s="75"/>
      <c r="B406" s="76"/>
      <c r="C406" s="77"/>
      <c r="D406" s="30">
        <f>D338</f>
        <v>1161128.77</v>
      </c>
      <c r="E406" s="13">
        <f>E338</f>
        <v>918792.46</v>
      </c>
      <c r="F406" s="63"/>
      <c r="G406" s="63"/>
      <c r="H406" s="63"/>
      <c r="I406" s="64"/>
    </row>
    <row r="407" spans="1:9" ht="15.75" hidden="1">
      <c r="A407" s="75"/>
      <c r="B407" s="76"/>
      <c r="C407" s="77"/>
      <c r="D407" s="30">
        <v>0</v>
      </c>
      <c r="E407" s="13">
        <v>0</v>
      </c>
      <c r="F407" s="63"/>
      <c r="G407" s="63"/>
      <c r="H407" s="63"/>
      <c r="I407" s="64"/>
    </row>
    <row r="408" spans="1:9" ht="15.75" hidden="1">
      <c r="A408" s="75"/>
      <c r="B408" s="76"/>
      <c r="C408" s="77"/>
      <c r="D408" s="30">
        <v>0</v>
      </c>
      <c r="E408" s="13">
        <v>0</v>
      </c>
      <c r="F408" s="63"/>
      <c r="G408" s="63"/>
      <c r="H408" s="63"/>
      <c r="I408" s="64"/>
    </row>
    <row r="409" spans="1:9" ht="15.75">
      <c r="A409" s="44" t="s">
        <v>137</v>
      </c>
      <c r="B409" s="44"/>
      <c r="C409" s="44"/>
      <c r="D409" s="44"/>
      <c r="E409" s="44"/>
      <c r="F409" s="44"/>
      <c r="G409" s="44"/>
      <c r="H409" s="44"/>
      <c r="I409" s="44"/>
    </row>
    <row r="410" spans="1:9" ht="18.75">
      <c r="A410" s="45" t="s">
        <v>138</v>
      </c>
      <c r="B410" s="45"/>
      <c r="C410" s="45"/>
      <c r="D410" s="45"/>
      <c r="E410" s="45"/>
      <c r="F410" s="45"/>
      <c r="G410" s="45"/>
      <c r="H410" s="45"/>
      <c r="I410" s="45"/>
    </row>
    <row r="411" spans="1:9" ht="15.75">
      <c r="A411" s="44" t="s">
        <v>139</v>
      </c>
      <c r="B411" s="44"/>
      <c r="C411" s="44"/>
      <c r="D411" s="44"/>
      <c r="E411" s="44"/>
      <c r="F411" s="44"/>
      <c r="G411" s="44"/>
      <c r="H411" s="44"/>
      <c r="I411" s="44"/>
    </row>
    <row r="412" spans="1:9" ht="81.75" customHeight="1">
      <c r="A412" s="51">
        <v>1</v>
      </c>
      <c r="B412" s="51" t="s">
        <v>141</v>
      </c>
      <c r="C412" s="68" t="s">
        <v>15</v>
      </c>
      <c r="D412" s="30">
        <f>D413+D417</f>
        <v>13592.42</v>
      </c>
      <c r="E412" s="30">
        <f>E413+E417</f>
        <v>13592.42</v>
      </c>
      <c r="F412" s="63"/>
      <c r="G412" s="63"/>
      <c r="H412" s="63"/>
      <c r="I412" s="64"/>
    </row>
    <row r="413" spans="1:9" ht="15.75" hidden="1">
      <c r="A413" s="52"/>
      <c r="B413" s="52"/>
      <c r="C413" s="68"/>
      <c r="D413" s="37">
        <f>D414+D415+D416</f>
        <v>13592.42</v>
      </c>
      <c r="E413" s="39">
        <f>E414+E415+E416</f>
        <v>13592.42</v>
      </c>
      <c r="F413" s="63"/>
      <c r="G413" s="63"/>
      <c r="H413" s="63"/>
      <c r="I413" s="64"/>
    </row>
    <row r="414" spans="1:9" ht="15.75" hidden="1">
      <c r="A414" s="52"/>
      <c r="B414" s="52"/>
      <c r="C414" s="68"/>
      <c r="D414" s="37">
        <f>D420</f>
        <v>13592.42</v>
      </c>
      <c r="E414" s="39">
        <f>E420</f>
        <v>13592.42</v>
      </c>
      <c r="F414" s="63"/>
      <c r="G414" s="63"/>
      <c r="H414" s="63"/>
      <c r="I414" s="64"/>
    </row>
    <row r="415" spans="1:9" ht="15.75" hidden="1">
      <c r="A415" s="52"/>
      <c r="B415" s="52"/>
      <c r="C415" s="68"/>
      <c r="D415" s="37">
        <f>D421</f>
        <v>0</v>
      </c>
      <c r="E415" s="39">
        <f>E421</f>
        <v>0</v>
      </c>
      <c r="F415" s="63"/>
      <c r="G415" s="63"/>
      <c r="H415" s="63"/>
      <c r="I415" s="64"/>
    </row>
    <row r="416" spans="1:9" ht="15.75" hidden="1">
      <c r="A416" s="52"/>
      <c r="B416" s="52"/>
      <c r="C416" s="68"/>
      <c r="D416" s="37">
        <f>D422</f>
        <v>0</v>
      </c>
      <c r="E416" s="39">
        <f>E422</f>
        <v>0</v>
      </c>
      <c r="F416" s="63"/>
      <c r="G416" s="63"/>
      <c r="H416" s="63"/>
      <c r="I416" s="64"/>
    </row>
    <row r="417" spans="1:9" ht="15.75" hidden="1">
      <c r="A417" s="53"/>
      <c r="B417" s="53"/>
      <c r="C417" s="68"/>
      <c r="D417" s="37">
        <f>D423</f>
        <v>0</v>
      </c>
      <c r="E417" s="39">
        <f>E423</f>
        <v>0</v>
      </c>
      <c r="F417" s="63"/>
      <c r="G417" s="63"/>
      <c r="H417" s="63"/>
      <c r="I417" s="64"/>
    </row>
    <row r="418" spans="1:9" ht="65.25" customHeight="1">
      <c r="A418" s="69" t="s">
        <v>6</v>
      </c>
      <c r="B418" s="79" t="s">
        <v>140</v>
      </c>
      <c r="C418" s="68" t="s">
        <v>15</v>
      </c>
      <c r="D418" s="30">
        <f>D419+D423</f>
        <v>13592.42</v>
      </c>
      <c r="E418" s="30">
        <f>E419+E423</f>
        <v>13592.42</v>
      </c>
      <c r="F418" s="63"/>
      <c r="G418" s="63"/>
      <c r="H418" s="63"/>
      <c r="I418" s="64"/>
    </row>
    <row r="419" spans="1:9" ht="15.75" hidden="1">
      <c r="A419" s="70"/>
      <c r="B419" s="79"/>
      <c r="C419" s="68"/>
      <c r="D419" s="37">
        <f>D420+D421+D422</f>
        <v>13592.42</v>
      </c>
      <c r="E419" s="39">
        <f>E420+E421+E422</f>
        <v>13592.42</v>
      </c>
      <c r="F419" s="63"/>
      <c r="G419" s="63"/>
      <c r="H419" s="63"/>
      <c r="I419" s="64"/>
    </row>
    <row r="420" spans="1:9" ht="15.75" hidden="1">
      <c r="A420" s="70"/>
      <c r="B420" s="79"/>
      <c r="C420" s="68"/>
      <c r="D420" s="37">
        <f>D426</f>
        <v>13592.42</v>
      </c>
      <c r="E420" s="39">
        <f>E426</f>
        <v>13592.42</v>
      </c>
      <c r="F420" s="63"/>
      <c r="G420" s="63"/>
      <c r="H420" s="63"/>
      <c r="I420" s="64"/>
    </row>
    <row r="421" spans="1:9" ht="15.75" hidden="1">
      <c r="A421" s="70"/>
      <c r="B421" s="79"/>
      <c r="C421" s="68"/>
      <c r="D421" s="37">
        <f>D427</f>
        <v>0</v>
      </c>
      <c r="E421" s="39">
        <f>E427</f>
        <v>0</v>
      </c>
      <c r="F421" s="63"/>
      <c r="G421" s="63"/>
      <c r="H421" s="63"/>
      <c r="I421" s="64"/>
    </row>
    <row r="422" spans="1:9" ht="15.75" hidden="1">
      <c r="A422" s="70"/>
      <c r="B422" s="79"/>
      <c r="C422" s="68"/>
      <c r="D422" s="37">
        <f>D428</f>
        <v>0</v>
      </c>
      <c r="E422" s="39">
        <f>E428</f>
        <v>0</v>
      </c>
      <c r="F422" s="63"/>
      <c r="G422" s="63"/>
      <c r="H422" s="63"/>
      <c r="I422" s="64"/>
    </row>
    <row r="423" spans="1:9" ht="15.75" hidden="1">
      <c r="A423" s="70"/>
      <c r="B423" s="79"/>
      <c r="C423" s="68"/>
      <c r="D423" s="37">
        <f>D429</f>
        <v>0</v>
      </c>
      <c r="E423" s="39">
        <f>E429</f>
        <v>0</v>
      </c>
      <c r="F423" s="63"/>
      <c r="G423" s="63"/>
      <c r="H423" s="63"/>
      <c r="I423" s="64"/>
    </row>
    <row r="424" spans="1:9" ht="111" customHeight="1">
      <c r="A424" s="69" t="s">
        <v>7</v>
      </c>
      <c r="B424" s="79" t="s">
        <v>143</v>
      </c>
      <c r="C424" s="68" t="s">
        <v>15</v>
      </c>
      <c r="D424" s="30">
        <f>D425+D429</f>
        <v>13592.42</v>
      </c>
      <c r="E424" s="30">
        <f>E425+E429</f>
        <v>13592.42</v>
      </c>
      <c r="F424" s="55" t="s">
        <v>37</v>
      </c>
      <c r="G424" s="63" t="s">
        <v>13</v>
      </c>
      <c r="H424" s="63">
        <v>100</v>
      </c>
      <c r="I424" s="63">
        <v>100</v>
      </c>
    </row>
    <row r="425" spans="1:9" ht="15.75" hidden="1">
      <c r="A425" s="70"/>
      <c r="B425" s="79"/>
      <c r="C425" s="68"/>
      <c r="D425" s="37">
        <f>D426+D427+D428</f>
        <v>13592.42</v>
      </c>
      <c r="E425" s="39">
        <f>E426+E427+E428</f>
        <v>13592.42</v>
      </c>
      <c r="F425" s="56"/>
      <c r="G425" s="63"/>
      <c r="H425" s="63"/>
      <c r="I425" s="63"/>
    </row>
    <row r="426" spans="1:9" ht="15.75" hidden="1">
      <c r="A426" s="70"/>
      <c r="B426" s="79"/>
      <c r="C426" s="68"/>
      <c r="D426" s="37">
        <v>13592.42</v>
      </c>
      <c r="E426" s="39">
        <v>13592.42</v>
      </c>
      <c r="F426" s="56"/>
      <c r="G426" s="63"/>
      <c r="H426" s="63"/>
      <c r="I426" s="63"/>
    </row>
    <row r="427" spans="1:9" ht="15.75" hidden="1">
      <c r="A427" s="70"/>
      <c r="B427" s="79"/>
      <c r="C427" s="68"/>
      <c r="D427" s="37">
        <v>0</v>
      </c>
      <c r="E427" s="39">
        <v>0</v>
      </c>
      <c r="F427" s="56"/>
      <c r="G427" s="63"/>
      <c r="H427" s="63"/>
      <c r="I427" s="63"/>
    </row>
    <row r="428" spans="1:9" ht="15.75" hidden="1">
      <c r="A428" s="70"/>
      <c r="B428" s="79"/>
      <c r="C428" s="68"/>
      <c r="D428" s="37">
        <v>0</v>
      </c>
      <c r="E428" s="39">
        <v>0</v>
      </c>
      <c r="F428" s="56"/>
      <c r="G428" s="63"/>
      <c r="H428" s="63"/>
      <c r="I428" s="63"/>
    </row>
    <row r="429" spans="1:9" ht="15.75" hidden="1">
      <c r="A429" s="70"/>
      <c r="B429" s="79"/>
      <c r="C429" s="68"/>
      <c r="D429" s="37">
        <v>0</v>
      </c>
      <c r="E429" s="39">
        <v>0</v>
      </c>
      <c r="F429" s="86"/>
      <c r="G429" s="63"/>
      <c r="H429" s="63"/>
      <c r="I429" s="63"/>
    </row>
    <row r="430" spans="1:9" ht="34.5" customHeight="1">
      <c r="A430" s="73" t="s">
        <v>144</v>
      </c>
      <c r="B430" s="74"/>
      <c r="C430" s="77"/>
      <c r="D430" s="30">
        <f aca="true" t="shared" si="0" ref="D430:D435">D412</f>
        <v>13592.42</v>
      </c>
      <c r="E430" s="30">
        <f aca="true" t="shared" si="1" ref="E430:E435">E412</f>
        <v>13592.42</v>
      </c>
      <c r="F430" s="63" t="s">
        <v>33</v>
      </c>
      <c r="G430" s="63" t="s">
        <v>33</v>
      </c>
      <c r="H430" s="63" t="s">
        <v>33</v>
      </c>
      <c r="I430" s="64" t="s">
        <v>33</v>
      </c>
    </row>
    <row r="431" spans="1:9" ht="15.75" hidden="1">
      <c r="A431" s="75"/>
      <c r="B431" s="76"/>
      <c r="C431" s="77"/>
      <c r="D431" s="30">
        <f t="shared" si="0"/>
        <v>13592.42</v>
      </c>
      <c r="E431" s="30">
        <f t="shared" si="1"/>
        <v>13592.42</v>
      </c>
      <c r="F431" s="63"/>
      <c r="G431" s="63"/>
      <c r="H431" s="63"/>
      <c r="I431" s="64"/>
    </row>
    <row r="432" spans="1:9" ht="15.75" hidden="1">
      <c r="A432" s="75"/>
      <c r="B432" s="76"/>
      <c r="C432" s="77"/>
      <c r="D432" s="30">
        <f t="shared" si="0"/>
        <v>13592.42</v>
      </c>
      <c r="E432" s="30">
        <f t="shared" si="1"/>
        <v>13592.42</v>
      </c>
      <c r="F432" s="63"/>
      <c r="G432" s="63"/>
      <c r="H432" s="63"/>
      <c r="I432" s="64"/>
    </row>
    <row r="433" spans="1:9" ht="15.75" hidden="1">
      <c r="A433" s="75"/>
      <c r="B433" s="76"/>
      <c r="C433" s="77"/>
      <c r="D433" s="30">
        <f t="shared" si="0"/>
        <v>0</v>
      </c>
      <c r="E433" s="30">
        <f t="shared" si="1"/>
        <v>0</v>
      </c>
      <c r="F433" s="63"/>
      <c r="G433" s="63"/>
      <c r="H433" s="63"/>
      <c r="I433" s="64"/>
    </row>
    <row r="434" spans="1:9" ht="15.75" hidden="1">
      <c r="A434" s="75"/>
      <c r="B434" s="76"/>
      <c r="C434" s="77"/>
      <c r="D434" s="30">
        <f t="shared" si="0"/>
        <v>0</v>
      </c>
      <c r="E434" s="30">
        <f t="shared" si="1"/>
        <v>0</v>
      </c>
      <c r="F434" s="63"/>
      <c r="G434" s="63"/>
      <c r="H434" s="63"/>
      <c r="I434" s="64"/>
    </row>
    <row r="435" spans="1:9" ht="15.75" hidden="1">
      <c r="A435" s="75"/>
      <c r="B435" s="76"/>
      <c r="C435" s="77"/>
      <c r="D435" s="30">
        <f t="shared" si="0"/>
        <v>0</v>
      </c>
      <c r="E435" s="30">
        <f t="shared" si="1"/>
        <v>0</v>
      </c>
      <c r="F435" s="63"/>
      <c r="G435" s="63"/>
      <c r="H435" s="63"/>
      <c r="I435" s="64"/>
    </row>
    <row r="436" spans="1:9" ht="22.5" customHeight="1">
      <c r="A436" s="73" t="s">
        <v>31</v>
      </c>
      <c r="B436" s="98"/>
      <c r="C436" s="74"/>
      <c r="D436" s="30">
        <v>12330876.75</v>
      </c>
      <c r="E436" s="30">
        <v>10199262.43</v>
      </c>
      <c r="F436" s="63" t="s">
        <v>33</v>
      </c>
      <c r="G436" s="63" t="s">
        <v>33</v>
      </c>
      <c r="H436" s="63" t="s">
        <v>33</v>
      </c>
      <c r="I436" s="64" t="s">
        <v>33</v>
      </c>
    </row>
    <row r="437" spans="1:9" ht="15.75" hidden="1">
      <c r="A437" s="75"/>
      <c r="B437" s="99"/>
      <c r="C437" s="76"/>
      <c r="D437" s="30">
        <f>D438+D439</f>
        <v>12706962.44</v>
      </c>
      <c r="E437" s="27" t="e">
        <f>E438+E439</f>
        <v>#REF!</v>
      </c>
      <c r="F437" s="63"/>
      <c r="G437" s="63"/>
      <c r="H437" s="63"/>
      <c r="I437" s="64"/>
    </row>
    <row r="438" spans="1:9" ht="15.75" hidden="1">
      <c r="A438" s="75"/>
      <c r="B438" s="99"/>
      <c r="C438" s="76"/>
      <c r="D438" s="30">
        <f>D405+D328+D217+D178+D103+D414</f>
        <v>9885896.08</v>
      </c>
      <c r="E438" s="27">
        <f>E405+E328+E217+E178+E103+E414</f>
        <v>11957932.309999999</v>
      </c>
      <c r="F438" s="63"/>
      <c r="G438" s="63"/>
      <c r="H438" s="63"/>
      <c r="I438" s="64"/>
    </row>
    <row r="439" spans="1:9" ht="15.75" hidden="1">
      <c r="A439" s="75"/>
      <c r="B439" s="99"/>
      <c r="C439" s="76"/>
      <c r="D439" s="30">
        <f>D406+D329+D218+D179+D104+D415</f>
        <v>2821066.36</v>
      </c>
      <c r="E439" s="27" t="e">
        <f>E406+E329+E218+E179+E104+E415</f>
        <v>#REF!</v>
      </c>
      <c r="F439" s="63"/>
      <c r="G439" s="63"/>
      <c r="H439" s="63"/>
      <c r="I439" s="64"/>
    </row>
    <row r="440" spans="1:9" ht="15.75" hidden="1">
      <c r="A440" s="75"/>
      <c r="B440" s="99"/>
      <c r="C440" s="76"/>
      <c r="D440" s="30">
        <f>D351</f>
        <v>0</v>
      </c>
      <c r="E440" s="27">
        <f>E351</f>
        <v>0</v>
      </c>
      <c r="F440" s="63"/>
      <c r="G440" s="63"/>
      <c r="H440" s="63"/>
      <c r="I440" s="64"/>
    </row>
    <row r="441" spans="1:9" ht="15.75" hidden="1">
      <c r="A441" s="75"/>
      <c r="B441" s="99"/>
      <c r="C441" s="76"/>
      <c r="D441" s="33">
        <f>D352</f>
        <v>0</v>
      </c>
      <c r="E441" s="35">
        <v>0</v>
      </c>
      <c r="F441" s="63"/>
      <c r="G441" s="63"/>
      <c r="H441" s="63"/>
      <c r="I441" s="64"/>
    </row>
    <row r="442" spans="1:9" s="19" customFormat="1" ht="15.75">
      <c r="A442" s="20"/>
      <c r="B442" s="18"/>
      <c r="C442" s="18"/>
      <c r="D442" s="24"/>
      <c r="E442" s="21"/>
      <c r="F442" s="18"/>
      <c r="G442" s="18"/>
      <c r="H442" s="18"/>
      <c r="I442" s="22"/>
    </row>
    <row r="443" spans="1:9" ht="17.25">
      <c r="A443" s="6"/>
      <c r="B443" s="7"/>
      <c r="C443" s="7"/>
      <c r="D443" s="25"/>
      <c r="E443" s="32" t="e">
        <f>E439+E441+E438-E437</f>
        <v>#REF!</v>
      </c>
      <c r="F443" s="7"/>
      <c r="G443" s="7"/>
      <c r="H443" s="7"/>
      <c r="I443" s="8"/>
    </row>
    <row r="444" spans="1:9" ht="15.75">
      <c r="A444" s="9"/>
      <c r="B444" s="7"/>
      <c r="C444" s="7"/>
      <c r="D444" s="25"/>
      <c r="E444" s="16"/>
      <c r="F444" s="7"/>
      <c r="G444" s="7"/>
      <c r="H444" s="7"/>
      <c r="I444" s="8"/>
    </row>
    <row r="445" spans="1:9" ht="17.25">
      <c r="A445" s="6"/>
      <c r="B445" s="7"/>
      <c r="C445" s="7"/>
      <c r="D445" s="25"/>
      <c r="E445" s="16"/>
      <c r="F445" s="7"/>
      <c r="G445" s="7"/>
      <c r="H445" s="7"/>
      <c r="I445" s="8"/>
    </row>
    <row r="446" spans="1:9" ht="15.75">
      <c r="A446" s="9"/>
      <c r="B446" s="7"/>
      <c r="C446" s="7"/>
      <c r="D446" s="25"/>
      <c r="E446" s="16"/>
      <c r="F446" s="7"/>
      <c r="G446" s="7"/>
      <c r="H446" s="7"/>
      <c r="I446" s="8"/>
    </row>
    <row r="447" spans="1:9" ht="15.75">
      <c r="A447" s="10"/>
      <c r="B447" s="7"/>
      <c r="C447" s="7"/>
      <c r="D447" s="25"/>
      <c r="E447" s="16"/>
      <c r="F447" s="7"/>
      <c r="G447" s="7"/>
      <c r="H447" s="7"/>
      <c r="I447" s="7"/>
    </row>
    <row r="448" spans="1:9" ht="15.75">
      <c r="A448" s="10"/>
      <c r="B448" s="7"/>
      <c r="C448" s="7"/>
      <c r="D448" s="25"/>
      <c r="E448" s="16"/>
      <c r="F448" s="7"/>
      <c r="G448" s="7"/>
      <c r="H448" s="7"/>
      <c r="I448" s="7"/>
    </row>
    <row r="449" spans="1:9" ht="15">
      <c r="A449" s="141"/>
      <c r="B449" s="141"/>
      <c r="C449" s="141"/>
      <c r="D449" s="141"/>
      <c r="E449" s="141"/>
      <c r="F449" s="141"/>
      <c r="G449" s="141"/>
      <c r="H449" s="141"/>
      <c r="I449" s="141"/>
    </row>
    <row r="450" spans="1:9" ht="15">
      <c r="A450" s="141"/>
      <c r="B450" s="141"/>
      <c r="C450" s="141"/>
      <c r="D450" s="141"/>
      <c r="E450" s="141"/>
      <c r="F450" s="141"/>
      <c r="G450" s="141"/>
      <c r="H450" s="141"/>
      <c r="I450" s="141"/>
    </row>
    <row r="451" spans="1:9" ht="15.75">
      <c r="A451" s="4"/>
      <c r="B451" s="2"/>
      <c r="C451" s="2"/>
      <c r="D451" s="26"/>
      <c r="E451" s="15"/>
      <c r="F451" s="2"/>
      <c r="G451" s="2"/>
      <c r="H451" s="2"/>
      <c r="I451" s="3"/>
    </row>
    <row r="452" spans="1:9" ht="15.75">
      <c r="A452" s="4"/>
      <c r="B452" s="2"/>
      <c r="C452" s="2"/>
      <c r="D452" s="26"/>
      <c r="E452" s="15"/>
      <c r="F452" s="2"/>
      <c r="G452" s="2"/>
      <c r="H452" s="2"/>
      <c r="I452" s="3"/>
    </row>
    <row r="453" spans="1:9" ht="15.75">
      <c r="A453" s="4"/>
      <c r="B453" s="2"/>
      <c r="C453" s="2"/>
      <c r="D453" s="26"/>
      <c r="E453" s="15"/>
      <c r="F453" s="2"/>
      <c r="G453" s="2"/>
      <c r="H453" s="2"/>
      <c r="I453" s="3"/>
    </row>
    <row r="454" spans="1:9" ht="15.75">
      <c r="A454" s="4"/>
      <c r="B454" s="2"/>
      <c r="C454" s="2"/>
      <c r="D454" s="26"/>
      <c r="E454" s="15"/>
      <c r="F454" s="2"/>
      <c r="G454" s="2"/>
      <c r="H454" s="2"/>
      <c r="I454" s="3"/>
    </row>
    <row r="455" spans="1:9" ht="15.75">
      <c r="A455" s="4"/>
      <c r="B455" s="2"/>
      <c r="C455" s="2"/>
      <c r="D455" s="26"/>
      <c r="E455" s="15"/>
      <c r="F455" s="2"/>
      <c r="G455" s="2"/>
      <c r="H455" s="2"/>
      <c r="I455" s="3"/>
    </row>
    <row r="456" spans="1:9" ht="15.75">
      <c r="A456" s="4"/>
      <c r="B456" s="2"/>
      <c r="C456" s="2"/>
      <c r="D456" s="26"/>
      <c r="E456" s="15"/>
      <c r="F456" s="2"/>
      <c r="G456" s="2"/>
      <c r="H456" s="2"/>
      <c r="I456" s="3"/>
    </row>
    <row r="457" spans="1:9" ht="15.75">
      <c r="A457" s="4"/>
      <c r="B457" s="2"/>
      <c r="C457" s="2"/>
      <c r="D457" s="26"/>
      <c r="E457" s="15"/>
      <c r="F457" s="2"/>
      <c r="G457" s="2"/>
      <c r="H457" s="2"/>
      <c r="I457" s="3"/>
    </row>
  </sheetData>
  <sheetProtection/>
  <mergeCells count="476">
    <mergeCell ref="I430:I435"/>
    <mergeCell ref="F424:F429"/>
    <mergeCell ref="G424:G429"/>
    <mergeCell ref="H424:H429"/>
    <mergeCell ref="I424:I429"/>
    <mergeCell ref="H418:H423"/>
    <mergeCell ref="I418:I423"/>
    <mergeCell ref="A424:A429"/>
    <mergeCell ref="B424:B429"/>
    <mergeCell ref="C424:C429"/>
    <mergeCell ref="A430:B435"/>
    <mergeCell ref="C430:C435"/>
    <mergeCell ref="F430:F435"/>
    <mergeCell ref="G430:G435"/>
    <mergeCell ref="H430:H435"/>
    <mergeCell ref="C412:C417"/>
    <mergeCell ref="F412:F417"/>
    <mergeCell ref="G412:G417"/>
    <mergeCell ref="H412:H417"/>
    <mergeCell ref="I412:I417"/>
    <mergeCell ref="A418:A423"/>
    <mergeCell ref="B418:B423"/>
    <mergeCell ref="C418:C423"/>
    <mergeCell ref="F418:F423"/>
    <mergeCell ref="G418:G423"/>
    <mergeCell ref="B164:B169"/>
    <mergeCell ref="A409:I409"/>
    <mergeCell ref="A410:I410"/>
    <mergeCell ref="H164:H169"/>
    <mergeCell ref="I164:I169"/>
    <mergeCell ref="H158:H163"/>
    <mergeCell ref="I158:I163"/>
    <mergeCell ref="I53:I58"/>
    <mergeCell ref="F47:F52"/>
    <mergeCell ref="A53:A58"/>
    <mergeCell ref="B53:C58"/>
    <mergeCell ref="F53:F58"/>
    <mergeCell ref="G53:G58"/>
    <mergeCell ref="H53:H58"/>
    <mergeCell ref="G47:G52"/>
    <mergeCell ref="H47:H52"/>
    <mergeCell ref="I47:I52"/>
    <mergeCell ref="E37:E38"/>
    <mergeCell ref="E39:E41"/>
    <mergeCell ref="A47:A52"/>
    <mergeCell ref="B47:B52"/>
    <mergeCell ref="G39:G46"/>
    <mergeCell ref="C47:C52"/>
    <mergeCell ref="C35:C46"/>
    <mergeCell ref="F39:F46"/>
    <mergeCell ref="I146:I151"/>
    <mergeCell ref="A35:A46"/>
    <mergeCell ref="B35:B46"/>
    <mergeCell ref="H134:H139"/>
    <mergeCell ref="I134:I139"/>
    <mergeCell ref="I140:I145"/>
    <mergeCell ref="F35:F38"/>
    <mergeCell ref="G35:G38"/>
    <mergeCell ref="F146:F151"/>
    <mergeCell ref="G146:G151"/>
    <mergeCell ref="I152:I157"/>
    <mergeCell ref="F164:F169"/>
    <mergeCell ref="A164:A169"/>
    <mergeCell ref="A152:A157"/>
    <mergeCell ref="F152:F157"/>
    <mergeCell ref="G152:G157"/>
    <mergeCell ref="C164:C169"/>
    <mergeCell ref="B158:C163"/>
    <mergeCell ref="A158:A163"/>
    <mergeCell ref="F158:F163"/>
    <mergeCell ref="F140:F145"/>
    <mergeCell ref="I126:I133"/>
    <mergeCell ref="E132:E133"/>
    <mergeCell ref="A140:A145"/>
    <mergeCell ref="B140:B145"/>
    <mergeCell ref="C140:C145"/>
    <mergeCell ref="G140:G145"/>
    <mergeCell ref="C134:C139"/>
    <mergeCell ref="F134:F139"/>
    <mergeCell ref="G134:G139"/>
    <mergeCell ref="D126:D128"/>
    <mergeCell ref="D129:D131"/>
    <mergeCell ref="A134:A139"/>
    <mergeCell ref="B134:B139"/>
    <mergeCell ref="D132:D133"/>
    <mergeCell ref="I296:I301"/>
    <mergeCell ref="B110:C115"/>
    <mergeCell ref="A122:A133"/>
    <mergeCell ref="B122:B133"/>
    <mergeCell ref="C122:C133"/>
    <mergeCell ref="A146:A151"/>
    <mergeCell ref="B146:B151"/>
    <mergeCell ref="A116:A121"/>
    <mergeCell ref="H122:H125"/>
    <mergeCell ref="F126:F133"/>
    <mergeCell ref="A284:A289"/>
    <mergeCell ref="B284:B289"/>
    <mergeCell ref="A290:A295"/>
    <mergeCell ref="A110:A115"/>
    <mergeCell ref="B308:B313"/>
    <mergeCell ref="H308:H313"/>
    <mergeCell ref="H290:H295"/>
    <mergeCell ref="E124:E125"/>
    <mergeCell ref="E126:E128"/>
    <mergeCell ref="G126:G133"/>
    <mergeCell ref="A308:A313"/>
    <mergeCell ref="G296:G301"/>
    <mergeCell ref="H296:H301"/>
    <mergeCell ref="F308:F313"/>
    <mergeCell ref="G308:G313"/>
    <mergeCell ref="A296:A301"/>
    <mergeCell ref="B296:B301"/>
    <mergeCell ref="C296:C301"/>
    <mergeCell ref="F296:F301"/>
    <mergeCell ref="C290:C295"/>
    <mergeCell ref="F290:F295"/>
    <mergeCell ref="B290:B295"/>
    <mergeCell ref="C308:C313"/>
    <mergeCell ref="G290:G295"/>
    <mergeCell ref="C284:C289"/>
    <mergeCell ref="F284:F289"/>
    <mergeCell ref="G284:G289"/>
    <mergeCell ref="H284:H289"/>
    <mergeCell ref="I284:I289"/>
    <mergeCell ref="I290:I295"/>
    <mergeCell ref="I272:I277"/>
    <mergeCell ref="A278:A283"/>
    <mergeCell ref="B278:B283"/>
    <mergeCell ref="C278:C283"/>
    <mergeCell ref="F278:F283"/>
    <mergeCell ref="G278:G283"/>
    <mergeCell ref="I326:I331"/>
    <mergeCell ref="I266:I271"/>
    <mergeCell ref="I278:I283"/>
    <mergeCell ref="A266:A271"/>
    <mergeCell ref="B266:C271"/>
    <mergeCell ref="F266:F271"/>
    <mergeCell ref="A272:A277"/>
    <mergeCell ref="B272:B277"/>
    <mergeCell ref="F272:F277"/>
    <mergeCell ref="H272:H277"/>
    <mergeCell ref="H95:H100"/>
    <mergeCell ref="I95:I100"/>
    <mergeCell ref="A326:B331"/>
    <mergeCell ref="G272:G277"/>
    <mergeCell ref="F326:F331"/>
    <mergeCell ref="G326:G331"/>
    <mergeCell ref="F314:F319"/>
    <mergeCell ref="G314:G319"/>
    <mergeCell ref="C272:C277"/>
    <mergeCell ref="G266:G271"/>
    <mergeCell ref="I83:I88"/>
    <mergeCell ref="I101:I106"/>
    <mergeCell ref="H347:H390"/>
    <mergeCell ref="I347:I390"/>
    <mergeCell ref="H140:H145"/>
    <mergeCell ref="H242:H247"/>
    <mergeCell ref="I242:I247"/>
    <mergeCell ref="H266:H271"/>
    <mergeCell ref="H278:H283"/>
    <mergeCell ref="I308:I313"/>
    <mergeCell ref="A449:I450"/>
    <mergeCell ref="A224:A229"/>
    <mergeCell ref="F224:F229"/>
    <mergeCell ref="F347:F390"/>
    <mergeCell ref="G347:G390"/>
    <mergeCell ref="H89:H94"/>
    <mergeCell ref="I89:I94"/>
    <mergeCell ref="I302:I307"/>
    <mergeCell ref="H314:H319"/>
    <mergeCell ref="F95:F100"/>
    <mergeCell ref="F101:F106"/>
    <mergeCell ref="F29:F34"/>
    <mergeCell ref="G29:G34"/>
    <mergeCell ref="H29:H34"/>
    <mergeCell ref="C101:C106"/>
    <mergeCell ref="A101:B106"/>
    <mergeCell ref="H101:H106"/>
    <mergeCell ref="A95:A100"/>
    <mergeCell ref="H83:H88"/>
    <mergeCell ref="G95:G100"/>
    <mergeCell ref="A17:A22"/>
    <mergeCell ref="F17:F22"/>
    <mergeCell ref="B17:C22"/>
    <mergeCell ref="G17:G22"/>
    <mergeCell ref="I17:I22"/>
    <mergeCell ref="H17:H22"/>
    <mergeCell ref="A29:A34"/>
    <mergeCell ref="B29:B34"/>
    <mergeCell ref="D10:E10"/>
    <mergeCell ref="C23:C28"/>
    <mergeCell ref="G9:G11"/>
    <mergeCell ref="F8:I8"/>
    <mergeCell ref="F9:F11"/>
    <mergeCell ref="D8:E9"/>
    <mergeCell ref="A8:A11"/>
    <mergeCell ref="B8:B11"/>
    <mergeCell ref="A23:A28"/>
    <mergeCell ref="B23:B28"/>
    <mergeCell ref="F23:F28"/>
    <mergeCell ref="G23:G28"/>
    <mergeCell ref="I23:I28"/>
    <mergeCell ref="H23:H28"/>
    <mergeCell ref="C29:C34"/>
    <mergeCell ref="I29:I34"/>
    <mergeCell ref="H35:H38"/>
    <mergeCell ref="I35:I38"/>
    <mergeCell ref="D39:D41"/>
    <mergeCell ref="H39:H46"/>
    <mergeCell ref="I39:I46"/>
    <mergeCell ref="D42:D44"/>
    <mergeCell ref="D45:D46"/>
    <mergeCell ref="D37:D38"/>
    <mergeCell ref="A59:A64"/>
    <mergeCell ref="B59:B64"/>
    <mergeCell ref="I65:I70"/>
    <mergeCell ref="F59:F64"/>
    <mergeCell ref="G59:G64"/>
    <mergeCell ref="H59:H64"/>
    <mergeCell ref="I59:I64"/>
    <mergeCell ref="F83:F88"/>
    <mergeCell ref="C65:C70"/>
    <mergeCell ref="F77:F82"/>
    <mergeCell ref="A83:A88"/>
    <mergeCell ref="B77:C82"/>
    <mergeCell ref="C95:C100"/>
    <mergeCell ref="F89:F94"/>
    <mergeCell ref="B95:B100"/>
    <mergeCell ref="C89:C94"/>
    <mergeCell ref="B89:B94"/>
    <mergeCell ref="C59:C64"/>
    <mergeCell ref="G71:G76"/>
    <mergeCell ref="A89:A94"/>
    <mergeCell ref="C83:C88"/>
    <mergeCell ref="F65:F70"/>
    <mergeCell ref="A77:A82"/>
    <mergeCell ref="A71:A76"/>
    <mergeCell ref="B71:B76"/>
    <mergeCell ref="B65:B70"/>
    <mergeCell ref="A65:A70"/>
    <mergeCell ref="H65:H70"/>
    <mergeCell ref="B224:C229"/>
    <mergeCell ref="I224:I229"/>
    <mergeCell ref="G65:G70"/>
    <mergeCell ref="C71:C76"/>
    <mergeCell ref="F71:F76"/>
    <mergeCell ref="G83:G88"/>
    <mergeCell ref="G89:G94"/>
    <mergeCell ref="G101:G106"/>
    <mergeCell ref="B83:B88"/>
    <mergeCell ref="F230:F235"/>
    <mergeCell ref="C230:C235"/>
    <mergeCell ref="A230:A235"/>
    <mergeCell ref="B230:B235"/>
    <mergeCell ref="G230:G235"/>
    <mergeCell ref="H224:H229"/>
    <mergeCell ref="H230:H235"/>
    <mergeCell ref="G224:G229"/>
    <mergeCell ref="A260:A265"/>
    <mergeCell ref="B248:B253"/>
    <mergeCell ref="C248:C253"/>
    <mergeCell ref="B254:B259"/>
    <mergeCell ref="G236:G241"/>
    <mergeCell ref="G242:G247"/>
    <mergeCell ref="A242:A247"/>
    <mergeCell ref="B242:B247"/>
    <mergeCell ref="C242:C247"/>
    <mergeCell ref="F242:F247"/>
    <mergeCell ref="F248:F253"/>
    <mergeCell ref="C254:C259"/>
    <mergeCell ref="A248:A253"/>
    <mergeCell ref="A254:A259"/>
    <mergeCell ref="B236:B241"/>
    <mergeCell ref="C236:C241"/>
    <mergeCell ref="F236:F241"/>
    <mergeCell ref="A236:A241"/>
    <mergeCell ref="G260:G265"/>
    <mergeCell ref="H260:H265"/>
    <mergeCell ref="I260:I265"/>
    <mergeCell ref="F254:F259"/>
    <mergeCell ref="B260:B265"/>
    <mergeCell ref="C260:C265"/>
    <mergeCell ref="F260:F265"/>
    <mergeCell ref="I110:I115"/>
    <mergeCell ref="H126:H133"/>
    <mergeCell ref="H248:H253"/>
    <mergeCell ref="I248:I253"/>
    <mergeCell ref="G254:G259"/>
    <mergeCell ref="H254:H259"/>
    <mergeCell ref="I254:I259"/>
    <mergeCell ref="G248:G253"/>
    <mergeCell ref="I230:I235"/>
    <mergeCell ref="H152:H157"/>
    <mergeCell ref="B116:B121"/>
    <mergeCell ref="C116:C121"/>
    <mergeCell ref="D124:D125"/>
    <mergeCell ref="F110:F115"/>
    <mergeCell ref="F116:F121"/>
    <mergeCell ref="G116:G121"/>
    <mergeCell ref="F122:F125"/>
    <mergeCell ref="G122:G125"/>
    <mergeCell ref="G110:G115"/>
    <mergeCell ref="G191:G196"/>
    <mergeCell ref="H185:H190"/>
    <mergeCell ref="G185:G190"/>
    <mergeCell ref="B185:C190"/>
    <mergeCell ref="C146:C151"/>
    <mergeCell ref="C170:C175"/>
    <mergeCell ref="G170:G175"/>
    <mergeCell ref="G158:G163"/>
    <mergeCell ref="G164:G169"/>
    <mergeCell ref="H146:H151"/>
    <mergeCell ref="A197:A202"/>
    <mergeCell ref="B197:B202"/>
    <mergeCell ref="I191:I196"/>
    <mergeCell ref="H191:H196"/>
    <mergeCell ref="I197:I202"/>
    <mergeCell ref="C197:C202"/>
    <mergeCell ref="A191:A196"/>
    <mergeCell ref="B191:B196"/>
    <mergeCell ref="C191:C196"/>
    <mergeCell ref="F191:F196"/>
    <mergeCell ref="I314:I319"/>
    <mergeCell ref="I185:I190"/>
    <mergeCell ref="C203:C214"/>
    <mergeCell ref="F203:F208"/>
    <mergeCell ref="D205:D206"/>
    <mergeCell ref="H203:H208"/>
    <mergeCell ref="F197:F202"/>
    <mergeCell ref="G197:G202"/>
    <mergeCell ref="I203:I208"/>
    <mergeCell ref="G203:G208"/>
    <mergeCell ref="C302:C307"/>
    <mergeCell ref="F302:F307"/>
    <mergeCell ref="G302:G307"/>
    <mergeCell ref="C314:C319"/>
    <mergeCell ref="C326:C331"/>
    <mergeCell ref="H320:H325"/>
    <mergeCell ref="H326:H331"/>
    <mergeCell ref="H302:H307"/>
    <mergeCell ref="A335:A340"/>
    <mergeCell ref="B335:B340"/>
    <mergeCell ref="C335:C340"/>
    <mergeCell ref="F335:F340"/>
    <mergeCell ref="G335:G340"/>
    <mergeCell ref="F170:F175"/>
    <mergeCell ref="F215:F220"/>
    <mergeCell ref="G215:G220"/>
    <mergeCell ref="F185:F190"/>
    <mergeCell ref="A215:B220"/>
    <mergeCell ref="F341:F346"/>
    <mergeCell ref="G341:G346"/>
    <mergeCell ref="H335:H340"/>
    <mergeCell ref="I335:I340"/>
    <mergeCell ref="H341:H346"/>
    <mergeCell ref="I341:I346"/>
    <mergeCell ref="A353:A358"/>
    <mergeCell ref="B353:B358"/>
    <mergeCell ref="C353:C358"/>
    <mergeCell ref="A347:A352"/>
    <mergeCell ref="B347:B352"/>
    <mergeCell ref="A341:A346"/>
    <mergeCell ref="B341:B346"/>
    <mergeCell ref="C341:C346"/>
    <mergeCell ref="B372:B378"/>
    <mergeCell ref="A365:A371"/>
    <mergeCell ref="B365:B371"/>
    <mergeCell ref="C365:C371"/>
    <mergeCell ref="A359:A364"/>
    <mergeCell ref="B359:B364"/>
    <mergeCell ref="A403:B408"/>
    <mergeCell ref="A379:A384"/>
    <mergeCell ref="B379:B384"/>
    <mergeCell ref="C379:C384"/>
    <mergeCell ref="A391:A396"/>
    <mergeCell ref="B391:B396"/>
    <mergeCell ref="C391:C396"/>
    <mergeCell ref="I403:I408"/>
    <mergeCell ref="C372:C378"/>
    <mergeCell ref="C359:C364"/>
    <mergeCell ref="C347:C352"/>
    <mergeCell ref="H436:H441"/>
    <mergeCell ref="I436:I441"/>
    <mergeCell ref="F436:F441"/>
    <mergeCell ref="G436:G441"/>
    <mergeCell ref="A436:C441"/>
    <mergeCell ref="A385:A390"/>
    <mergeCell ref="C403:C408"/>
    <mergeCell ref="A302:A307"/>
    <mergeCell ref="B302:B307"/>
    <mergeCell ref="A314:A319"/>
    <mergeCell ref="B314:B319"/>
    <mergeCell ref="H403:H408"/>
    <mergeCell ref="F403:F408"/>
    <mergeCell ref="G403:G408"/>
    <mergeCell ref="B385:B390"/>
    <mergeCell ref="C385:C390"/>
    <mergeCell ref="I170:I175"/>
    <mergeCell ref="I236:I241"/>
    <mergeCell ref="A320:A325"/>
    <mergeCell ref="B320:B325"/>
    <mergeCell ref="C320:C325"/>
    <mergeCell ref="I320:I325"/>
    <mergeCell ref="H215:H220"/>
    <mergeCell ref="H170:H175"/>
    <mergeCell ref="H197:H202"/>
    <mergeCell ref="C215:C220"/>
    <mergeCell ref="G77:G82"/>
    <mergeCell ref="E129:E131"/>
    <mergeCell ref="H71:H76"/>
    <mergeCell ref="I71:I76"/>
    <mergeCell ref="H77:H82"/>
    <mergeCell ref="I77:I82"/>
    <mergeCell ref="H116:H121"/>
    <mergeCell ref="I116:I121"/>
    <mergeCell ref="I122:I125"/>
    <mergeCell ref="H110:H115"/>
    <mergeCell ref="C152:C157"/>
    <mergeCell ref="G209:G214"/>
    <mergeCell ref="D213:D214"/>
    <mergeCell ref="F209:F214"/>
    <mergeCell ref="D207:D209"/>
    <mergeCell ref="D210:D212"/>
    <mergeCell ref="E213:E214"/>
    <mergeCell ref="E207:E209"/>
    <mergeCell ref="E210:E212"/>
    <mergeCell ref="E205:E206"/>
    <mergeCell ref="C397:C402"/>
    <mergeCell ref="A203:A214"/>
    <mergeCell ref="B203:B214"/>
    <mergeCell ref="H176:H181"/>
    <mergeCell ref="A176:B181"/>
    <mergeCell ref="C176:C181"/>
    <mergeCell ref="A397:A402"/>
    <mergeCell ref="B397:B402"/>
    <mergeCell ref="A223:I223"/>
    <mergeCell ref="A372:A378"/>
    <mergeCell ref="A184:I184"/>
    <mergeCell ref="A107:I107"/>
    <mergeCell ref="A109:I109"/>
    <mergeCell ref="I176:I181"/>
    <mergeCell ref="E42:E44"/>
    <mergeCell ref="E45:E46"/>
    <mergeCell ref="A108:I108"/>
    <mergeCell ref="A170:A175"/>
    <mergeCell ref="B170:B175"/>
    <mergeCell ref="B152:B157"/>
    <mergeCell ref="A222:I222"/>
    <mergeCell ref="H236:H241"/>
    <mergeCell ref="H209:H214"/>
    <mergeCell ref="I215:I220"/>
    <mergeCell ref="I209:I214"/>
    <mergeCell ref="F176:F181"/>
    <mergeCell ref="G176:G181"/>
    <mergeCell ref="A185:A190"/>
    <mergeCell ref="A182:I182"/>
    <mergeCell ref="A183:I183"/>
    <mergeCell ref="A411:I411"/>
    <mergeCell ref="A412:A417"/>
    <mergeCell ref="B412:B417"/>
    <mergeCell ref="A1:I1"/>
    <mergeCell ref="A332:I332"/>
    <mergeCell ref="A333:I333"/>
    <mergeCell ref="A334:I334"/>
    <mergeCell ref="F320:F325"/>
    <mergeCell ref="G320:G325"/>
    <mergeCell ref="A221:I221"/>
    <mergeCell ref="A3:I6"/>
    <mergeCell ref="G2:I2"/>
    <mergeCell ref="A13:I13"/>
    <mergeCell ref="A14:I14"/>
    <mergeCell ref="A15:I15"/>
    <mergeCell ref="A16:I16"/>
    <mergeCell ref="H9:I10"/>
    <mergeCell ref="A7:I7"/>
    <mergeCell ref="C8:C11"/>
  </mergeCells>
  <printOptions/>
  <pageMargins left="0.3937007874015748" right="0" top="0.6299212598425197" bottom="0.6299212598425197" header="0" footer="0"/>
  <pageSetup fitToHeight="0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asiya</dc:creator>
  <cp:keywords/>
  <dc:description/>
  <cp:lastModifiedBy>User</cp:lastModifiedBy>
  <cp:lastPrinted>2017-04-19T09:13:10Z</cp:lastPrinted>
  <dcterms:created xsi:type="dcterms:W3CDTF">2013-08-08T10:29:21Z</dcterms:created>
  <dcterms:modified xsi:type="dcterms:W3CDTF">2017-05-02T09:15:28Z</dcterms:modified>
  <cp:category/>
  <cp:version/>
  <cp:contentType/>
  <cp:contentStatus/>
</cp:coreProperties>
</file>