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атя работа\2024\СОВЕТ\Совет № 8 от 30.05.2024\Решение Совета № 14 от 30.05.2024 Об утверждении отчета по бюджету за 2023 г\"/>
    </mc:Choice>
  </mc:AlternateContent>
  <bookViews>
    <workbookView xWindow="0" yWindow="0" windowWidth="20490" windowHeight="7155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N12" i="1" l="1"/>
  <c r="N13" i="1"/>
  <c r="N15" i="1"/>
  <c r="N17" i="1"/>
  <c r="N20" i="1"/>
  <c r="N21" i="1"/>
  <c r="N29" i="1"/>
  <c r="K28" i="1" l="1"/>
  <c r="N28" i="1" s="1"/>
  <c r="K19" i="1"/>
  <c r="K16" i="1"/>
  <c r="K14" i="1"/>
  <c r="K8" i="1"/>
  <c r="G28" i="1"/>
  <c r="G8" i="1"/>
  <c r="G19" i="1"/>
  <c r="G16" i="1"/>
  <c r="G14" i="1"/>
  <c r="N19" i="1" l="1"/>
  <c r="N16" i="1"/>
  <c r="N14" i="1"/>
  <c r="K30" i="1"/>
  <c r="G30" i="1"/>
  <c r="N30" i="1" l="1"/>
</calcChain>
</file>

<file path=xl/sharedStrings.xml><?xml version="1.0" encoding="utf-8"?>
<sst xmlns="http://schemas.openxmlformats.org/spreadsheetml/2006/main" count="73" uniqueCount="48">
  <si>
    <t>Код раздела, подраздела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</si>
  <si>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</si>
  <si>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</si>
  <si>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</si>
  <si>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</si>
  <si>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</si>
  <si>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</si>
  <si>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</si>
  <si>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</si>
  <si>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</si>
  <si>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</si>
  <si>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</si>
  <si>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</si>
  <si>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</si>
  <si>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</si>
  <si>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</si>
  <si>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</si>
  <si>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</si>
  <si>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</si>
  <si>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</si>
  <si>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</si>
  <si>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</si>
  <si>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</si>
  <si>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</si>
  <si>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</si>
  <si>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</si>
  <si>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</si>
  <si>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</si>
  <si>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</si>
  <si>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</si>
  <si>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</si>
  <si>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</si>
  <si>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</si>
  <si>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11</t>
  </si>
  <si>
    <t>Физическая культура</t>
  </si>
  <si>
    <t>Итого расходов</t>
  </si>
  <si>
    <t>Приложение № 2
к Решению Совета Магистрального сельского поселения Омского муниципального района Омской области</t>
  </si>
  <si>
    <t xml:space="preserve">
Исполнение бюджета Магистрального сельского поселения Омского муниципального района Омской области за 2023 год по расходам местного бюджетапо разделам и подразделам классификации расходов бюджетов
</t>
  </si>
  <si>
    <t>Наименование  кодов классификации расходов местного бюджетов</t>
  </si>
  <si>
    <t>в том числе за счет поступлений целевого характера</t>
  </si>
  <si>
    <t>Всего</t>
  </si>
  <si>
    <t>Плановые значения, 
руб.</t>
  </si>
  <si>
    <t>Фактические значения,
руб.</t>
  </si>
  <si>
    <t>Процент исполнения, %</t>
  </si>
  <si>
    <t>руб.</t>
  </si>
  <si>
    <t xml:space="preserve">Утверждено 
</t>
  </si>
  <si>
    <t xml:space="preserve">Исполнено 
</t>
  </si>
  <si>
    <t>от 30.05.2024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</si>
</sst>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9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/>
    <xf numFmtId="164" fontId="4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/>
    <xf numFmtId="0" fontId="5" fillId="0" borderId="0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/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1"/>
  <sheetViews>
    <sheetView tabSelected="1" workbookViewId="0">
      <selection activeCell="E4" sqref="E4"/>
    </sheetView>
  </sheetViews>
  <sheetFormatPr defaultRowHeight="15" x14ac:dyDescent="0.25"/>
  <cols>
    <col min="1" max="1" width="0.5703125" customWidth="1"/>
    <col min="2" max="2" width="38.140625" customWidth="1"/>
    <col min="3" max="5" width="11.42578125" customWidth="1"/>
    <col min="6" max="6" width="1" customWidth="1"/>
    <col min="7" max="7" width="3.42578125" customWidth="1"/>
    <col min="8" max="8" width="8.140625" customWidth="1"/>
    <col min="9" max="9" width="3.28515625" customWidth="1"/>
    <col min="10" max="10" width="9.7109375" customWidth="1"/>
    <col min="11" max="11" width="7.140625" customWidth="1"/>
    <col min="12" max="12" width="4.42578125" customWidth="1"/>
    <col min="13" max="13" width="13.42578125" customWidth="1"/>
    <col min="14" max="14" width="14.42578125" customWidth="1"/>
  </cols>
  <sheetData>
    <row r="1" spans="2:14" ht="51.75" customHeight="1" x14ac:dyDescent="0.25">
      <c r="B1" s="5"/>
      <c r="C1" s="5"/>
      <c r="D1" s="5"/>
      <c r="E1" s="18"/>
      <c r="F1" s="18"/>
      <c r="G1" s="12" t="s">
        <v>36</v>
      </c>
      <c r="H1" s="12"/>
      <c r="I1" s="12"/>
      <c r="J1" s="12"/>
      <c r="K1" s="12"/>
      <c r="L1" s="12"/>
      <c r="M1" s="12"/>
      <c r="N1" s="12"/>
    </row>
    <row r="2" spans="2:14" ht="12.75" customHeight="1" x14ac:dyDescent="0.25">
      <c r="B2" s="5"/>
      <c r="C2" s="5"/>
      <c r="D2" s="5"/>
      <c r="E2" s="18"/>
      <c r="F2" s="18"/>
      <c r="G2" s="18"/>
      <c r="H2" s="18"/>
      <c r="I2" s="13"/>
      <c r="J2" s="13"/>
      <c r="K2" s="13"/>
      <c r="L2" s="14" t="s">
        <v>47</v>
      </c>
      <c r="M2" s="14"/>
      <c r="N2" s="14"/>
    </row>
    <row r="3" spans="2:14" ht="62.25" customHeight="1" x14ac:dyDescent="0.25">
      <c r="B3" s="19" t="s">
        <v>37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2:14" ht="16.5" customHeight="1" x14ac:dyDescent="0.2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44</v>
      </c>
    </row>
    <row r="5" spans="2:14" ht="62.25" customHeight="1" x14ac:dyDescent="0.25">
      <c r="B5" s="25" t="s">
        <v>38</v>
      </c>
      <c r="C5" s="21" t="s">
        <v>0</v>
      </c>
      <c r="D5" s="22"/>
      <c r="E5" s="15" t="s">
        <v>41</v>
      </c>
      <c r="F5" s="17"/>
      <c r="G5" s="17"/>
      <c r="H5" s="16"/>
      <c r="I5" s="15" t="s">
        <v>42</v>
      </c>
      <c r="J5" s="17"/>
      <c r="K5" s="17"/>
      <c r="L5" s="16"/>
      <c r="M5" s="15" t="s">
        <v>43</v>
      </c>
      <c r="N5" s="16"/>
    </row>
    <row r="6" spans="2:14" ht="18" customHeight="1" x14ac:dyDescent="0.25">
      <c r="B6" s="26"/>
      <c r="C6" s="28"/>
      <c r="D6" s="29"/>
      <c r="E6" s="20" t="s">
        <v>45</v>
      </c>
      <c r="F6" s="20"/>
      <c r="G6" s="21" t="s">
        <v>39</v>
      </c>
      <c r="H6" s="22"/>
      <c r="I6" s="20" t="s">
        <v>46</v>
      </c>
      <c r="J6" s="20"/>
      <c r="K6" s="21" t="s">
        <v>39</v>
      </c>
      <c r="L6" s="22"/>
      <c r="M6" s="20" t="s">
        <v>40</v>
      </c>
      <c r="N6" s="10" t="s">
        <v>39</v>
      </c>
    </row>
    <row r="7" spans="2:14" ht="69" customHeight="1" x14ac:dyDescent="0.25">
      <c r="B7" s="27"/>
      <c r="C7" s="23"/>
      <c r="D7" s="24"/>
      <c r="E7" s="20"/>
      <c r="F7" s="20"/>
      <c r="G7" s="23"/>
      <c r="H7" s="24"/>
      <c r="I7" s="20"/>
      <c r="J7" s="20"/>
      <c r="K7" s="23"/>
      <c r="L7" s="24"/>
      <c r="M7" s="20"/>
      <c r="N7" s="11"/>
    </row>
    <row r="8" spans="2:14" ht="15" customHeight="1" x14ac:dyDescent="0.25">
      <c r="B8" s="3" t="s">
        <v>1</v>
      </c>
      <c r="C8" s="4" t="s">
        <v>2</v>
      </c>
      <c r="D8" s="4"/>
      <c r="E8" s="30">
        <v>9344167.1899999995</v>
      </c>
      <c r="F8" s="30"/>
      <c r="G8" s="30">
        <f>G9+G10+G11</f>
        <v>0</v>
      </c>
      <c r="H8" s="30"/>
      <c r="I8" s="30">
        <v>9310668.4600000009</v>
      </c>
      <c r="J8" s="30"/>
      <c r="K8" s="30">
        <f>K9+K10+K11</f>
        <v>0</v>
      </c>
      <c r="L8" s="30"/>
      <c r="M8" s="6">
        <v>99.641501170528628</v>
      </c>
      <c r="N8" s="6">
        <v>0</v>
      </c>
    </row>
    <row r="9" spans="2:14" ht="34.5" customHeight="1" x14ac:dyDescent="0.25">
      <c r="B9" s="3" t="s">
        <v>3</v>
      </c>
      <c r="C9" s="4" t="s">
        <v>2</v>
      </c>
      <c r="D9" s="4" t="s">
        <v>4</v>
      </c>
      <c r="E9" s="30">
        <v>1122146.49</v>
      </c>
      <c r="F9" s="30"/>
      <c r="G9" s="30">
        <v>0</v>
      </c>
      <c r="H9" s="30"/>
      <c r="I9" s="30">
        <v>1122146.49</v>
      </c>
      <c r="J9" s="30"/>
      <c r="K9" s="30">
        <v>0</v>
      </c>
      <c r="L9" s="30"/>
      <c r="M9" s="6">
        <v>100</v>
      </c>
      <c r="N9" s="6">
        <v>0</v>
      </c>
    </row>
    <row r="10" spans="2:14" ht="45.75" customHeight="1" x14ac:dyDescent="0.25">
      <c r="B10" s="3" t="s">
        <v>5</v>
      </c>
      <c r="C10" s="4" t="s">
        <v>2</v>
      </c>
      <c r="D10" s="4" t="s">
        <v>6</v>
      </c>
      <c r="E10" s="30">
        <v>2773559.56</v>
      </c>
      <c r="F10" s="30"/>
      <c r="G10" s="30">
        <v>0</v>
      </c>
      <c r="H10" s="30"/>
      <c r="I10" s="30">
        <v>2772717.04</v>
      </c>
      <c r="J10" s="30"/>
      <c r="K10" s="30">
        <v>0</v>
      </c>
      <c r="L10" s="30"/>
      <c r="M10" s="6">
        <v>99.969623150980752</v>
      </c>
      <c r="N10" s="6">
        <v>0</v>
      </c>
    </row>
    <row r="11" spans="2:14" ht="15" customHeight="1" x14ac:dyDescent="0.25">
      <c r="B11" s="3" t="s">
        <v>7</v>
      </c>
      <c r="C11" s="4" t="s">
        <v>2</v>
      </c>
      <c r="D11" s="4" t="s">
        <v>8</v>
      </c>
      <c r="E11" s="30">
        <v>5448461.1399999997</v>
      </c>
      <c r="F11" s="30"/>
      <c r="G11" s="30">
        <v>0</v>
      </c>
      <c r="H11" s="30"/>
      <c r="I11" s="30">
        <v>5415804.9299999997</v>
      </c>
      <c r="J11" s="30"/>
      <c r="K11" s="30">
        <v>0</v>
      </c>
      <c r="L11" s="30"/>
      <c r="M11" s="6">
        <v>99.400634249545178</v>
      </c>
      <c r="N11" s="6">
        <v>0</v>
      </c>
    </row>
    <row r="12" spans="2:14" ht="15" customHeight="1" x14ac:dyDescent="0.25">
      <c r="B12" s="3" t="s">
        <v>9</v>
      </c>
      <c r="C12" s="4" t="s">
        <v>4</v>
      </c>
      <c r="D12" s="4"/>
      <c r="E12" s="30">
        <v>443870</v>
      </c>
      <c r="F12" s="30"/>
      <c r="G12" s="30">
        <v>443870</v>
      </c>
      <c r="H12" s="30"/>
      <c r="I12" s="30">
        <v>443870</v>
      </c>
      <c r="J12" s="30"/>
      <c r="K12" s="30">
        <v>443870</v>
      </c>
      <c r="L12" s="30"/>
      <c r="M12" s="6">
        <v>100</v>
      </c>
      <c r="N12" s="6">
        <f t="shared" ref="N12:N30" si="0">K12/G12*100</f>
        <v>100</v>
      </c>
    </row>
    <row r="13" spans="2:14" ht="15" customHeight="1" x14ac:dyDescent="0.25">
      <c r="B13" s="3" t="s">
        <v>10</v>
      </c>
      <c r="C13" s="4" t="s">
        <v>4</v>
      </c>
      <c r="D13" s="4" t="s">
        <v>11</v>
      </c>
      <c r="E13" s="30">
        <v>443870</v>
      </c>
      <c r="F13" s="30"/>
      <c r="G13" s="30">
        <v>443870</v>
      </c>
      <c r="H13" s="30"/>
      <c r="I13" s="30">
        <v>443870</v>
      </c>
      <c r="J13" s="30"/>
      <c r="K13" s="30">
        <v>443870</v>
      </c>
      <c r="L13" s="30"/>
      <c r="M13" s="6">
        <v>100</v>
      </c>
      <c r="N13" s="6">
        <f t="shared" si="0"/>
        <v>100</v>
      </c>
    </row>
    <row r="14" spans="2:14" ht="23.25" customHeight="1" x14ac:dyDescent="0.25">
      <c r="B14" s="3" t="s">
        <v>12</v>
      </c>
      <c r="C14" s="4" t="s">
        <v>11</v>
      </c>
      <c r="D14" s="4"/>
      <c r="E14" s="30">
        <v>345800</v>
      </c>
      <c r="F14" s="30"/>
      <c r="G14" s="30">
        <f>G15</f>
        <v>231400</v>
      </c>
      <c r="H14" s="30"/>
      <c r="I14" s="30">
        <v>345800</v>
      </c>
      <c r="J14" s="30"/>
      <c r="K14" s="30">
        <f>K15</f>
        <v>231400</v>
      </c>
      <c r="L14" s="30"/>
      <c r="M14" s="6">
        <v>100</v>
      </c>
      <c r="N14" s="6">
        <f t="shared" si="0"/>
        <v>100</v>
      </c>
    </row>
    <row r="15" spans="2:14" ht="34.5" customHeight="1" x14ac:dyDescent="0.25">
      <c r="B15" s="3" t="s">
        <v>13</v>
      </c>
      <c r="C15" s="4" t="s">
        <v>11</v>
      </c>
      <c r="D15" s="4" t="s">
        <v>14</v>
      </c>
      <c r="E15" s="30">
        <v>345800</v>
      </c>
      <c r="F15" s="30"/>
      <c r="G15" s="30">
        <v>231400</v>
      </c>
      <c r="H15" s="30"/>
      <c r="I15" s="30">
        <v>345800</v>
      </c>
      <c r="J15" s="30"/>
      <c r="K15" s="30">
        <v>231400</v>
      </c>
      <c r="L15" s="30"/>
      <c r="M15" s="6">
        <v>100</v>
      </c>
      <c r="N15" s="6">
        <f t="shared" si="0"/>
        <v>100</v>
      </c>
    </row>
    <row r="16" spans="2:14" ht="15" customHeight="1" x14ac:dyDescent="0.25">
      <c r="B16" s="3" t="s">
        <v>15</v>
      </c>
      <c r="C16" s="4" t="s">
        <v>6</v>
      </c>
      <c r="D16" s="4"/>
      <c r="E16" s="30">
        <v>7994587.2400000002</v>
      </c>
      <c r="F16" s="30"/>
      <c r="G16" s="30">
        <f>G17</f>
        <v>3500000</v>
      </c>
      <c r="H16" s="30"/>
      <c r="I16" s="30">
        <v>5269980</v>
      </c>
      <c r="J16" s="30"/>
      <c r="K16" s="30">
        <f>K17</f>
        <v>3500000</v>
      </c>
      <c r="L16" s="30"/>
      <c r="M16" s="6">
        <v>65.919350703088952</v>
      </c>
      <c r="N16" s="6">
        <f t="shared" si="0"/>
        <v>100</v>
      </c>
    </row>
    <row r="17" spans="2:14" ht="15" customHeight="1" x14ac:dyDescent="0.25">
      <c r="B17" s="3" t="s">
        <v>16</v>
      </c>
      <c r="C17" s="4" t="s">
        <v>6</v>
      </c>
      <c r="D17" s="4" t="s">
        <v>17</v>
      </c>
      <c r="E17" s="30">
        <v>7873487.2400000002</v>
      </c>
      <c r="F17" s="30"/>
      <c r="G17" s="30">
        <v>3500000</v>
      </c>
      <c r="H17" s="30"/>
      <c r="I17" s="30">
        <v>5169880</v>
      </c>
      <c r="J17" s="30"/>
      <c r="K17" s="30">
        <v>3500000</v>
      </c>
      <c r="L17" s="30"/>
      <c r="M17" s="6">
        <v>65.661883259748578</v>
      </c>
      <c r="N17" s="6">
        <f t="shared" si="0"/>
        <v>100</v>
      </c>
    </row>
    <row r="18" spans="2:14" ht="23.25" customHeight="1" x14ac:dyDescent="0.25">
      <c r="B18" s="3" t="s">
        <v>18</v>
      </c>
      <c r="C18" s="4" t="s">
        <v>6</v>
      </c>
      <c r="D18" s="4" t="s">
        <v>19</v>
      </c>
      <c r="E18" s="30">
        <v>121100</v>
      </c>
      <c r="F18" s="30"/>
      <c r="G18" s="30">
        <v>0</v>
      </c>
      <c r="H18" s="30"/>
      <c r="I18" s="30">
        <v>100100</v>
      </c>
      <c r="J18" s="30"/>
      <c r="K18" s="30">
        <v>0</v>
      </c>
      <c r="L18" s="30"/>
      <c r="M18" s="6">
        <v>82.658959537572258</v>
      </c>
      <c r="N18" s="6">
        <v>0</v>
      </c>
    </row>
    <row r="19" spans="2:14" ht="15" customHeight="1" x14ac:dyDescent="0.25">
      <c r="B19" s="3" t="s">
        <v>20</v>
      </c>
      <c r="C19" s="4" t="s">
        <v>21</v>
      </c>
      <c r="D19" s="4"/>
      <c r="E19" s="30">
        <v>1210721.3999999999</v>
      </c>
      <c r="F19" s="30"/>
      <c r="G19" s="30">
        <f>G20+G21</f>
        <v>736304.62</v>
      </c>
      <c r="H19" s="30"/>
      <c r="I19" s="30">
        <v>1209721.3999999999</v>
      </c>
      <c r="J19" s="30"/>
      <c r="K19" s="30">
        <f>K20+K21</f>
        <v>735304.62</v>
      </c>
      <c r="L19" s="30"/>
      <c r="M19" s="6">
        <v>99.917404615132767</v>
      </c>
      <c r="N19" s="6">
        <f t="shared" si="0"/>
        <v>99.864186646010722</v>
      </c>
    </row>
    <row r="20" spans="2:14" ht="15" customHeight="1" x14ac:dyDescent="0.25">
      <c r="B20" s="3" t="s">
        <v>22</v>
      </c>
      <c r="C20" s="4" t="s">
        <v>21</v>
      </c>
      <c r="D20" s="4" t="s">
        <v>4</v>
      </c>
      <c r="E20" s="30">
        <v>8054</v>
      </c>
      <c r="F20" s="30"/>
      <c r="G20" s="30">
        <v>8054</v>
      </c>
      <c r="H20" s="30"/>
      <c r="I20" s="30">
        <v>8054</v>
      </c>
      <c r="J20" s="30"/>
      <c r="K20" s="30">
        <v>8054</v>
      </c>
      <c r="L20" s="30"/>
      <c r="M20" s="6">
        <v>100</v>
      </c>
      <c r="N20" s="6">
        <f t="shared" si="0"/>
        <v>100</v>
      </c>
    </row>
    <row r="21" spans="2:14" ht="15" customHeight="1" x14ac:dyDescent="0.25">
      <c r="B21" s="3" t="s">
        <v>23</v>
      </c>
      <c r="C21" s="4" t="s">
        <v>21</v>
      </c>
      <c r="D21" s="4" t="s">
        <v>11</v>
      </c>
      <c r="E21" s="30">
        <v>1202667.3999999999</v>
      </c>
      <c r="F21" s="30"/>
      <c r="G21" s="30">
        <v>728250.62</v>
      </c>
      <c r="H21" s="30"/>
      <c r="I21" s="30">
        <v>1201667.3999999999</v>
      </c>
      <c r="J21" s="30"/>
      <c r="K21" s="30">
        <v>727250.62</v>
      </c>
      <c r="L21" s="30"/>
      <c r="M21" s="6">
        <v>99.916851491941998</v>
      </c>
      <c r="N21" s="6">
        <f t="shared" si="0"/>
        <v>99.86268463458363</v>
      </c>
    </row>
    <row r="22" spans="2:14" ht="15" customHeight="1" x14ac:dyDescent="0.25">
      <c r="B22" s="3" t="s">
        <v>24</v>
      </c>
      <c r="C22" s="4" t="s">
        <v>25</v>
      </c>
      <c r="D22" s="4"/>
      <c r="E22" s="30">
        <v>29500</v>
      </c>
      <c r="F22" s="30"/>
      <c r="G22" s="30">
        <v>0</v>
      </c>
      <c r="H22" s="30"/>
      <c r="I22" s="30">
        <v>29500</v>
      </c>
      <c r="J22" s="30"/>
      <c r="K22" s="30">
        <v>0</v>
      </c>
      <c r="L22" s="30"/>
      <c r="M22" s="6">
        <v>100</v>
      </c>
      <c r="N22" s="6">
        <v>0</v>
      </c>
    </row>
    <row r="23" spans="2:14" ht="15" customHeight="1" x14ac:dyDescent="0.25">
      <c r="B23" s="3" t="s">
        <v>26</v>
      </c>
      <c r="C23" s="4" t="s">
        <v>25</v>
      </c>
      <c r="D23" s="4" t="s">
        <v>25</v>
      </c>
      <c r="E23" s="30">
        <v>29500</v>
      </c>
      <c r="F23" s="30"/>
      <c r="G23" s="30">
        <v>0</v>
      </c>
      <c r="H23" s="30"/>
      <c r="I23" s="30">
        <v>29500</v>
      </c>
      <c r="J23" s="30"/>
      <c r="K23" s="30">
        <v>0</v>
      </c>
      <c r="L23" s="30"/>
      <c r="M23" s="6">
        <v>100</v>
      </c>
      <c r="N23" s="6">
        <v>0</v>
      </c>
    </row>
    <row r="24" spans="2:14" ht="15" customHeight="1" x14ac:dyDescent="0.25">
      <c r="B24" s="3" t="s">
        <v>27</v>
      </c>
      <c r="C24" s="4" t="s">
        <v>28</v>
      </c>
      <c r="D24" s="4"/>
      <c r="E24" s="30">
        <v>453344.6</v>
      </c>
      <c r="F24" s="30"/>
      <c r="G24" s="30">
        <v>0</v>
      </c>
      <c r="H24" s="30"/>
      <c r="I24" s="30">
        <v>399422.29</v>
      </c>
      <c r="J24" s="30"/>
      <c r="K24" s="30">
        <v>0</v>
      </c>
      <c r="L24" s="30"/>
      <c r="M24" s="6">
        <v>88.105668403241154</v>
      </c>
      <c r="N24" s="6">
        <v>0</v>
      </c>
    </row>
    <row r="25" spans="2:14" ht="15" customHeight="1" x14ac:dyDescent="0.25">
      <c r="B25" s="3" t="s">
        <v>29</v>
      </c>
      <c r="C25" s="4" t="s">
        <v>28</v>
      </c>
      <c r="D25" s="4" t="s">
        <v>2</v>
      </c>
      <c r="E25" s="30">
        <v>453344.6</v>
      </c>
      <c r="F25" s="30"/>
      <c r="G25" s="30">
        <v>0</v>
      </c>
      <c r="H25" s="30"/>
      <c r="I25" s="30">
        <v>399422.29</v>
      </c>
      <c r="J25" s="30"/>
      <c r="K25" s="30">
        <v>0</v>
      </c>
      <c r="L25" s="30"/>
      <c r="M25" s="6">
        <v>88.105668403241154</v>
      </c>
      <c r="N25" s="6">
        <v>0</v>
      </c>
    </row>
    <row r="26" spans="2:14" ht="15" customHeight="1" x14ac:dyDescent="0.25">
      <c r="B26" s="3" t="s">
        <v>30</v>
      </c>
      <c r="C26" s="4" t="s">
        <v>14</v>
      </c>
      <c r="D26" s="4"/>
      <c r="E26" s="30">
        <v>65000</v>
      </c>
      <c r="F26" s="30"/>
      <c r="G26" s="30">
        <v>0</v>
      </c>
      <c r="H26" s="30"/>
      <c r="I26" s="30">
        <v>65000</v>
      </c>
      <c r="J26" s="30"/>
      <c r="K26" s="30">
        <v>0</v>
      </c>
      <c r="L26" s="30"/>
      <c r="M26" s="6">
        <v>100</v>
      </c>
      <c r="N26" s="6">
        <v>0</v>
      </c>
    </row>
    <row r="27" spans="2:14" ht="15" customHeight="1" x14ac:dyDescent="0.25">
      <c r="B27" s="3" t="s">
        <v>31</v>
      </c>
      <c r="C27" s="4" t="s">
        <v>14</v>
      </c>
      <c r="D27" s="4" t="s">
        <v>11</v>
      </c>
      <c r="E27" s="30">
        <v>65000</v>
      </c>
      <c r="F27" s="30"/>
      <c r="G27" s="30">
        <v>0</v>
      </c>
      <c r="H27" s="30"/>
      <c r="I27" s="30">
        <v>65000</v>
      </c>
      <c r="J27" s="30"/>
      <c r="K27" s="30">
        <v>0</v>
      </c>
      <c r="L27" s="30"/>
      <c r="M27" s="6">
        <v>100</v>
      </c>
      <c r="N27" s="6">
        <v>0</v>
      </c>
    </row>
    <row r="28" spans="2:14" ht="15" customHeight="1" x14ac:dyDescent="0.25">
      <c r="B28" s="3" t="s">
        <v>32</v>
      </c>
      <c r="C28" s="4" t="s">
        <v>33</v>
      </c>
      <c r="D28" s="4"/>
      <c r="E28" s="30">
        <v>88996</v>
      </c>
      <c r="F28" s="30"/>
      <c r="G28" s="30">
        <f>G29</f>
        <v>70000</v>
      </c>
      <c r="H28" s="30"/>
      <c r="I28" s="30">
        <v>88996</v>
      </c>
      <c r="J28" s="30"/>
      <c r="K28" s="30">
        <f>K29</f>
        <v>70000</v>
      </c>
      <c r="L28" s="30"/>
      <c r="M28" s="6">
        <v>100</v>
      </c>
      <c r="N28" s="6">
        <f t="shared" si="0"/>
        <v>100</v>
      </c>
    </row>
    <row r="29" spans="2:14" ht="15" customHeight="1" x14ac:dyDescent="0.25">
      <c r="B29" s="3" t="s">
        <v>34</v>
      </c>
      <c r="C29" s="4" t="s">
        <v>33</v>
      </c>
      <c r="D29" s="4" t="s">
        <v>2</v>
      </c>
      <c r="E29" s="30">
        <v>88996</v>
      </c>
      <c r="F29" s="30"/>
      <c r="G29" s="30">
        <v>70000</v>
      </c>
      <c r="H29" s="30"/>
      <c r="I29" s="30">
        <v>88996</v>
      </c>
      <c r="J29" s="30"/>
      <c r="K29" s="30">
        <v>70000</v>
      </c>
      <c r="L29" s="30"/>
      <c r="M29" s="6">
        <v>100</v>
      </c>
      <c r="N29" s="6">
        <f t="shared" si="0"/>
        <v>100</v>
      </c>
    </row>
    <row r="30" spans="2:14" ht="15" customHeight="1" x14ac:dyDescent="0.25">
      <c r="B30" s="32" t="s">
        <v>35</v>
      </c>
      <c r="C30" s="33"/>
      <c r="D30" s="34"/>
      <c r="E30" s="35">
        <v>19975986.43</v>
      </c>
      <c r="F30" s="35"/>
      <c r="G30" s="35">
        <f>G28+G26+G24+G22+G20+G21+G16+G14+G12</f>
        <v>4981574.62</v>
      </c>
      <c r="H30" s="35"/>
      <c r="I30" s="35">
        <v>17162958.149999999</v>
      </c>
      <c r="J30" s="35"/>
      <c r="K30" s="35">
        <f>K28+K26+K24+K22+K20+K21+K16+K14+K12</f>
        <v>4980574.62</v>
      </c>
      <c r="L30" s="35"/>
      <c r="M30" s="7">
        <v>85.917950586032703</v>
      </c>
      <c r="N30" s="7">
        <f t="shared" si="0"/>
        <v>99.979926025879735</v>
      </c>
    </row>
    <row r="31" spans="2:14" ht="12.75" customHeight="1" x14ac:dyDescent="0.25">
      <c r="B31" s="1"/>
      <c r="C31" s="1"/>
      <c r="D31" s="1"/>
      <c r="E31" s="1"/>
      <c r="F31" s="2"/>
      <c r="G31" s="2"/>
      <c r="H31" s="31"/>
      <c r="I31" s="31"/>
      <c r="J31" s="2"/>
      <c r="K31" s="2"/>
      <c r="L31" s="31"/>
      <c r="M31" s="31"/>
      <c r="N31" s="31"/>
    </row>
  </sheetData>
  <mergeCells count="113">
    <mergeCell ref="H31:I31"/>
    <mergeCell ref="L31:N31"/>
    <mergeCell ref="E29:F29"/>
    <mergeCell ref="G29:H29"/>
    <mergeCell ref="I29:J29"/>
    <mergeCell ref="K29:L29"/>
    <mergeCell ref="B30:D30"/>
    <mergeCell ref="E30:F30"/>
    <mergeCell ref="G30:H30"/>
    <mergeCell ref="I30:J30"/>
    <mergeCell ref="K30:L30"/>
    <mergeCell ref="E26:F26"/>
    <mergeCell ref="G26:H26"/>
    <mergeCell ref="I26:J26"/>
    <mergeCell ref="K26:L26"/>
    <mergeCell ref="E27:F27"/>
    <mergeCell ref="G27:H27"/>
    <mergeCell ref="I27:J27"/>
    <mergeCell ref="K27:L27"/>
    <mergeCell ref="E28:F28"/>
    <mergeCell ref="G28:H28"/>
    <mergeCell ref="I28:J28"/>
    <mergeCell ref="K28:L28"/>
    <mergeCell ref="E23:F23"/>
    <mergeCell ref="G23:H23"/>
    <mergeCell ref="I23:J23"/>
    <mergeCell ref="K23:L23"/>
    <mergeCell ref="E24:F24"/>
    <mergeCell ref="G24:H24"/>
    <mergeCell ref="I24:J24"/>
    <mergeCell ref="K24:L24"/>
    <mergeCell ref="E25:F25"/>
    <mergeCell ref="G25:H25"/>
    <mergeCell ref="I25:J25"/>
    <mergeCell ref="K25:L25"/>
    <mergeCell ref="E20:F20"/>
    <mergeCell ref="G20:H20"/>
    <mergeCell ref="I20:J20"/>
    <mergeCell ref="K20:L20"/>
    <mergeCell ref="E21:F21"/>
    <mergeCell ref="G21:H21"/>
    <mergeCell ref="I21:J21"/>
    <mergeCell ref="K21:L21"/>
    <mergeCell ref="E22:F22"/>
    <mergeCell ref="G22:H22"/>
    <mergeCell ref="I22:J22"/>
    <mergeCell ref="K22:L22"/>
    <mergeCell ref="E17:F17"/>
    <mergeCell ref="G17:H17"/>
    <mergeCell ref="I17:J17"/>
    <mergeCell ref="K17:L17"/>
    <mergeCell ref="E18:F18"/>
    <mergeCell ref="G18:H18"/>
    <mergeCell ref="I18:J18"/>
    <mergeCell ref="K18:L18"/>
    <mergeCell ref="E19:F19"/>
    <mergeCell ref="G19:H19"/>
    <mergeCell ref="I19:J19"/>
    <mergeCell ref="K19:L19"/>
    <mergeCell ref="E14:F14"/>
    <mergeCell ref="G14:H14"/>
    <mergeCell ref="I14:J14"/>
    <mergeCell ref="K14:L14"/>
    <mergeCell ref="E15:F15"/>
    <mergeCell ref="G15:H15"/>
    <mergeCell ref="I15:J15"/>
    <mergeCell ref="K15:L15"/>
    <mergeCell ref="E16:F16"/>
    <mergeCell ref="G16:H16"/>
    <mergeCell ref="I16:J16"/>
    <mergeCell ref="K16:L16"/>
    <mergeCell ref="E11:F11"/>
    <mergeCell ref="G11:H11"/>
    <mergeCell ref="I11:J11"/>
    <mergeCell ref="K11:L11"/>
    <mergeCell ref="E12:F12"/>
    <mergeCell ref="G12:H12"/>
    <mergeCell ref="I12:J12"/>
    <mergeCell ref="K12:L12"/>
    <mergeCell ref="E13:F13"/>
    <mergeCell ref="G13:H13"/>
    <mergeCell ref="I13:J13"/>
    <mergeCell ref="K13:L13"/>
    <mergeCell ref="E8:F8"/>
    <mergeCell ref="G8:H8"/>
    <mergeCell ref="I8:J8"/>
    <mergeCell ref="K8:L8"/>
    <mergeCell ref="E9:F9"/>
    <mergeCell ref="G9:H9"/>
    <mergeCell ref="I9:J9"/>
    <mergeCell ref="K9:L9"/>
    <mergeCell ref="E10:F10"/>
    <mergeCell ref="G10:H10"/>
    <mergeCell ref="I10:J10"/>
    <mergeCell ref="K10:L10"/>
    <mergeCell ref="N6:N7"/>
    <mergeCell ref="G1:N1"/>
    <mergeCell ref="I2:K2"/>
    <mergeCell ref="L2:N2"/>
    <mergeCell ref="M5:N5"/>
    <mergeCell ref="I5:L5"/>
    <mergeCell ref="E5:H5"/>
    <mergeCell ref="E1:F1"/>
    <mergeCell ref="E2:F2"/>
    <mergeCell ref="G2:H2"/>
    <mergeCell ref="B3:M3"/>
    <mergeCell ref="E6:F7"/>
    <mergeCell ref="I6:J7"/>
    <mergeCell ref="M6:M7"/>
    <mergeCell ref="G6:H7"/>
    <mergeCell ref="K6:L7"/>
    <mergeCell ref="B5:B7"/>
    <mergeCell ref="C5:D7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  <headerFooter>
    <oddFooter>&amp;C&amp;"Times New Roman,Обычный"&amp;12Страница 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2024-04-11T10:57:08Z</cp:lastPrinted>
  <dcterms:created xsi:type="dcterms:W3CDTF">2021-04-12T14:52:46Z</dcterms:created>
  <dcterms:modified xsi:type="dcterms:W3CDTF">2024-05-28T06:04:25Z</dcterms:modified>
</cp:coreProperties>
</file>